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rea\Documents\Libros\Costos\Programas costos\Presupuestos UVM\"/>
    </mc:Choice>
  </mc:AlternateContent>
  <bookViews>
    <workbookView xWindow="0" yWindow="0" windowWidth="16395" windowHeight="5820"/>
  </bookViews>
  <sheets>
    <sheet name="Costos Indirectos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C10" i="3"/>
  <c r="C11" i="3"/>
  <c r="C12" i="3"/>
  <c r="C13" i="3"/>
  <c r="B14" i="3" l="1"/>
  <c r="B56" i="3" l="1"/>
  <c r="C54" i="3"/>
  <c r="C55" i="3"/>
  <c r="C56" i="3" s="1"/>
  <c r="C53" i="3"/>
  <c r="B51" i="3"/>
  <c r="C48" i="3"/>
  <c r="C51" i="3" s="1"/>
  <c r="C49" i="3"/>
  <c r="C50" i="3"/>
  <c r="C47" i="3"/>
  <c r="B45" i="3"/>
  <c r="C44" i="3"/>
  <c r="C45" i="3" s="1"/>
  <c r="B42" i="3"/>
  <c r="B57" i="3" s="1"/>
  <c r="C40" i="3"/>
  <c r="C41" i="3"/>
  <c r="C39" i="3"/>
  <c r="C42" i="3" s="1"/>
  <c r="B34" i="3"/>
  <c r="B35" i="3" s="1"/>
  <c r="C32" i="3"/>
  <c r="C33" i="3"/>
  <c r="C34" i="3" s="1"/>
  <c r="C31" i="3"/>
  <c r="B29" i="3"/>
  <c r="C27" i="3"/>
  <c r="C28" i="3"/>
  <c r="C24" i="3"/>
  <c r="C25" i="3"/>
  <c r="C21" i="3"/>
  <c r="C22" i="3"/>
  <c r="C20" i="3"/>
  <c r="C18" i="3"/>
  <c r="C17" i="3"/>
  <c r="C57" i="3" l="1"/>
  <c r="B59" i="3"/>
  <c r="C14" i="3"/>
  <c r="C29" i="3"/>
  <c r="C35" i="3" l="1"/>
  <c r="C59" i="3" l="1"/>
  <c r="C3" i="3"/>
</calcChain>
</file>

<file path=xl/sharedStrings.xml><?xml version="1.0" encoding="utf-8"?>
<sst xmlns="http://schemas.openxmlformats.org/spreadsheetml/2006/main" count="71" uniqueCount="52">
  <si>
    <t>Total</t>
  </si>
  <si>
    <t>Caseta de Vigilancia</t>
  </si>
  <si>
    <t>Mexico, Distrito Federal</t>
  </si>
  <si>
    <t>Costos Indirectos</t>
  </si>
  <si>
    <t>Oficina Central</t>
  </si>
  <si>
    <t>Secretaria Ejecutiva</t>
  </si>
  <si>
    <t>Dircetor de Obra</t>
  </si>
  <si>
    <t>Auxiliar Contable</t>
  </si>
  <si>
    <t>Personal de Limpieza</t>
  </si>
  <si>
    <t>Costos tecnicos y Administrativos</t>
  </si>
  <si>
    <t>Salario Integrado una semana</t>
  </si>
  <si>
    <t>Tiempo 3 semanas</t>
  </si>
  <si>
    <t>Rentas y Depreciaciones</t>
  </si>
  <si>
    <t>Renta:</t>
  </si>
  <si>
    <t>Bodega</t>
  </si>
  <si>
    <t>Servicios:</t>
  </si>
  <si>
    <t>Energia Electrica</t>
  </si>
  <si>
    <t>Telefono</t>
  </si>
  <si>
    <t>Agua Potable</t>
  </si>
  <si>
    <t>Mantenimiento:</t>
  </si>
  <si>
    <t>Equipo de Oficina</t>
  </si>
  <si>
    <t>Vehiculo de Oficina</t>
  </si>
  <si>
    <t>Depreciacion:</t>
  </si>
  <si>
    <t>Material de Consumo</t>
  </si>
  <si>
    <t>Papeleria</t>
  </si>
  <si>
    <t>Articulo de Limpieza</t>
  </si>
  <si>
    <t>Gasolina y Lubricantes</t>
  </si>
  <si>
    <t>Total de Costos de Oficina Central</t>
  </si>
  <si>
    <t>Oficina de Campo</t>
  </si>
  <si>
    <t>Costos Administrativos y Personal:</t>
  </si>
  <si>
    <t>Residente de obra</t>
  </si>
  <si>
    <t>Chofer</t>
  </si>
  <si>
    <t>Velador</t>
  </si>
  <si>
    <t>Comunicación:</t>
  </si>
  <si>
    <t>Radio comunicación</t>
  </si>
  <si>
    <t>Contrucciones Provicionales:</t>
  </si>
  <si>
    <t>Bodega de Campo</t>
  </si>
  <si>
    <t>Letrina</t>
  </si>
  <si>
    <t>Instalacion Electrica</t>
  </si>
  <si>
    <t>Instalacion Hidraulica</t>
  </si>
  <si>
    <t>Consumos varios</t>
  </si>
  <si>
    <t>Material de Primeros Auxilios</t>
  </si>
  <si>
    <t>Total de Costos de Oficina de Campo</t>
  </si>
  <si>
    <t>Total de Costos de oficina Central y Campo</t>
  </si>
  <si>
    <t>Semanal</t>
  </si>
  <si>
    <t>3 Semanas</t>
  </si>
  <si>
    <t>Proyectista</t>
  </si>
  <si>
    <r>
      <t xml:space="preserve">Av. Amacuzac </t>
    </r>
    <r>
      <rPr>
        <b/>
        <i/>
        <sz val="11"/>
        <color theme="1"/>
        <rFont val="Calibri"/>
        <family val="2"/>
        <scheme val="minor"/>
      </rPr>
      <t>#303 Del. Tlalpan</t>
    </r>
  </si>
  <si>
    <t>TOTAL</t>
  </si>
  <si>
    <t>UNIVERSIDAD DEL VALLE DE MÉXICO</t>
  </si>
  <si>
    <t>PRESUPUESTOS</t>
  </si>
  <si>
    <t>Tiempo 24 semanas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</si>
</sst>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2" fillId="3" borderId="1" xfId="0" applyFont="1" applyFill="1" applyBorder="1"/>
    <xf numFmtId="44" fontId="2" fillId="3" borderId="1" xfId="0" applyNumberFormat="1" applyFont="1" applyFill="1" applyBorder="1"/>
    <xf numFmtId="0" fontId="3" fillId="0" borderId="1" xfId="0" applyFont="1" applyBorder="1"/>
    <xf numFmtId="0" fontId="3" fillId="3" borderId="1" xfId="0" applyFont="1" applyFill="1" applyBorder="1"/>
    <xf numFmtId="44" fontId="3" fillId="3" borderId="1" xfId="0" applyNumberFormat="1" applyFont="1" applyFill="1" applyBorder="1"/>
    <xf numFmtId="0" fontId="0" fillId="2" borderId="1" xfId="0" applyFill="1" applyBorder="1"/>
    <xf numFmtId="44" fontId="1" fillId="4" borderId="1" xfId="1" applyFont="1" applyFill="1" applyBorder="1"/>
    <xf numFmtId="44" fontId="1" fillId="4" borderId="1" xfId="0" applyNumberFormat="1" applyFont="1" applyFill="1" applyBorder="1"/>
    <xf numFmtId="0" fontId="4" fillId="7" borderId="1" xfId="0" applyFont="1" applyFill="1" applyBorder="1"/>
    <xf numFmtId="44" fontId="4" fillId="7" borderId="1" xfId="0" applyNumberFormat="1" applyFont="1" applyFill="1" applyBorder="1"/>
    <xf numFmtId="0" fontId="5" fillId="7" borderId="1" xfId="0" applyFont="1" applyFill="1" applyBorder="1" applyAlignment="1">
      <alignment vertical="center"/>
    </xf>
    <xf numFmtId="44" fontId="5" fillId="7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/>
    </xf>
    <xf numFmtId="0" fontId="9" fillId="0" borderId="2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44" fontId="10" fillId="3" borderId="1" xfId="0" applyNumberFormat="1" applyFont="1" applyFill="1" applyBorder="1"/>
    <xf numFmtId="44" fontId="11" fillId="7" borderId="1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33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C9" sqref="C9"/>
    </sheetView>
  </sheetViews>
  <sheetFormatPr baseColWidth="10" defaultRowHeight="15" x14ac:dyDescent="0.25"/>
  <cols>
    <col min="1" max="1" width="38.42578125" customWidth="1"/>
    <col min="2" max="2" width="15.7109375" customWidth="1"/>
    <col min="3" max="3" width="22.140625" customWidth="1"/>
  </cols>
  <sheetData>
    <row r="1" spans="1:4" ht="26.25" x14ac:dyDescent="0.4">
      <c r="A1" s="20" t="s">
        <v>49</v>
      </c>
      <c r="B1" s="20"/>
      <c r="C1" s="20"/>
    </row>
    <row r="2" spans="1:4" ht="23.25" x14ac:dyDescent="0.35">
      <c r="A2" s="21" t="s">
        <v>50</v>
      </c>
      <c r="B2" s="21"/>
      <c r="C2" s="21"/>
    </row>
    <row r="3" spans="1:4" ht="23.25" x14ac:dyDescent="0.25">
      <c r="A3" s="19" t="s">
        <v>3</v>
      </c>
      <c r="B3" s="17" t="s">
        <v>48</v>
      </c>
      <c r="C3" s="18">
        <f>C35+C57</f>
        <v>67026</v>
      </c>
    </row>
    <row r="4" spans="1:4" x14ac:dyDescent="0.25">
      <c r="A4" s="23" t="s">
        <v>1</v>
      </c>
      <c r="B4" s="23"/>
      <c r="C4" s="23"/>
    </row>
    <row r="5" spans="1:4" x14ac:dyDescent="0.25">
      <c r="A5" s="23" t="s">
        <v>2</v>
      </c>
      <c r="B5" s="23"/>
      <c r="C5" s="23"/>
    </row>
    <row r="6" spans="1:4" x14ac:dyDescent="0.25">
      <c r="A6" s="24" t="s">
        <v>47</v>
      </c>
      <c r="B6" s="24"/>
      <c r="C6" s="24"/>
      <c r="D6" s="1"/>
    </row>
    <row r="7" spans="1:4" ht="28.5" x14ac:dyDescent="0.25">
      <c r="A7" s="22" t="s">
        <v>4</v>
      </c>
      <c r="B7" s="22"/>
      <c r="C7" s="22"/>
    </row>
    <row r="8" spans="1:4" ht="45" x14ac:dyDescent="0.25">
      <c r="A8" s="2" t="s">
        <v>9</v>
      </c>
      <c r="B8" s="3" t="s">
        <v>10</v>
      </c>
      <c r="C8" s="3" t="s">
        <v>51</v>
      </c>
    </row>
    <row r="9" spans="1:4" x14ac:dyDescent="0.25">
      <c r="A9" s="4" t="s">
        <v>6</v>
      </c>
      <c r="B9" s="13">
        <v>5300</v>
      </c>
      <c r="C9" s="14">
        <f>B9*3</f>
        <v>15900</v>
      </c>
    </row>
    <row r="10" spans="1:4" x14ac:dyDescent="0.25">
      <c r="A10" s="4" t="s">
        <v>46</v>
      </c>
      <c r="B10" s="5">
        <v>3100</v>
      </c>
      <c r="C10" s="6">
        <f>B10*3</f>
        <v>9300</v>
      </c>
    </row>
    <row r="11" spans="1:4" x14ac:dyDescent="0.25">
      <c r="A11" s="4" t="s">
        <v>5</v>
      </c>
      <c r="B11" s="5">
        <v>1100</v>
      </c>
      <c r="C11" s="6">
        <f t="shared" ref="C11:C13" si="0">B11*3</f>
        <v>3300</v>
      </c>
    </row>
    <row r="12" spans="1:4" x14ac:dyDescent="0.25">
      <c r="A12" s="4" t="s">
        <v>7</v>
      </c>
      <c r="B12" s="5">
        <v>1000</v>
      </c>
      <c r="C12" s="6">
        <f t="shared" si="0"/>
        <v>3000</v>
      </c>
    </row>
    <row r="13" spans="1:4" x14ac:dyDescent="0.25">
      <c r="A13" s="4" t="s">
        <v>8</v>
      </c>
      <c r="B13" s="5">
        <v>700</v>
      </c>
      <c r="C13" s="6">
        <f t="shared" si="0"/>
        <v>2100</v>
      </c>
    </row>
    <row r="14" spans="1:4" x14ac:dyDescent="0.25">
      <c r="A14" s="7" t="s">
        <v>0</v>
      </c>
      <c r="B14" s="8">
        <f>B9+B11+B12+B13+B10</f>
        <v>11200</v>
      </c>
      <c r="C14" s="8">
        <f>C9+C11+C12+C13+C10</f>
        <v>33600</v>
      </c>
    </row>
    <row r="15" spans="1:4" ht="45" x14ac:dyDescent="0.25">
      <c r="A15" s="2" t="s">
        <v>12</v>
      </c>
      <c r="B15" s="3" t="s">
        <v>10</v>
      </c>
      <c r="C15" s="3" t="s">
        <v>11</v>
      </c>
    </row>
    <row r="16" spans="1:4" x14ac:dyDescent="0.25">
      <c r="A16" s="9" t="s">
        <v>13</v>
      </c>
      <c r="B16" s="4"/>
      <c r="C16" s="4"/>
    </row>
    <row r="17" spans="1:3" x14ac:dyDescent="0.25">
      <c r="A17" s="4" t="s">
        <v>4</v>
      </c>
      <c r="B17" s="5">
        <v>5000</v>
      </c>
      <c r="C17" s="6">
        <f>B17*3</f>
        <v>15000</v>
      </c>
    </row>
    <row r="18" spans="1:3" x14ac:dyDescent="0.25">
      <c r="A18" s="4" t="s">
        <v>14</v>
      </c>
      <c r="B18" s="5">
        <v>1000</v>
      </c>
      <c r="C18" s="6">
        <f>B18*3</f>
        <v>3000</v>
      </c>
    </row>
    <row r="19" spans="1:3" x14ac:dyDescent="0.25">
      <c r="A19" s="9" t="s">
        <v>15</v>
      </c>
      <c r="B19" s="5"/>
      <c r="C19" s="4"/>
    </row>
    <row r="20" spans="1:3" x14ac:dyDescent="0.25">
      <c r="A20" s="4" t="s">
        <v>16</v>
      </c>
      <c r="B20" s="5">
        <v>70</v>
      </c>
      <c r="C20" s="6">
        <f>B20*3</f>
        <v>210</v>
      </c>
    </row>
    <row r="21" spans="1:3" x14ac:dyDescent="0.25">
      <c r="A21" s="4" t="s">
        <v>17</v>
      </c>
      <c r="B21" s="5">
        <v>100</v>
      </c>
      <c r="C21" s="6">
        <f t="shared" ref="C21:C28" si="1">B21*3</f>
        <v>300</v>
      </c>
    </row>
    <row r="22" spans="1:3" x14ac:dyDescent="0.25">
      <c r="A22" s="4" t="s">
        <v>18</v>
      </c>
      <c r="B22" s="5">
        <v>45</v>
      </c>
      <c r="C22" s="6">
        <f t="shared" si="1"/>
        <v>135</v>
      </c>
    </row>
    <row r="23" spans="1:3" x14ac:dyDescent="0.25">
      <c r="A23" s="9" t="s">
        <v>19</v>
      </c>
      <c r="B23" s="4"/>
      <c r="C23" s="6"/>
    </row>
    <row r="24" spans="1:3" x14ac:dyDescent="0.25">
      <c r="A24" s="4" t="s">
        <v>20</v>
      </c>
      <c r="B24" s="5">
        <v>110</v>
      </c>
      <c r="C24" s="6">
        <f t="shared" si="1"/>
        <v>330</v>
      </c>
    </row>
    <row r="25" spans="1:3" x14ac:dyDescent="0.25">
      <c r="A25" s="4" t="s">
        <v>21</v>
      </c>
      <c r="B25" s="5">
        <v>320</v>
      </c>
      <c r="C25" s="6">
        <f t="shared" si="1"/>
        <v>960</v>
      </c>
    </row>
    <row r="26" spans="1:3" x14ac:dyDescent="0.25">
      <c r="A26" s="9" t="s">
        <v>22</v>
      </c>
      <c r="B26" s="4"/>
      <c r="C26" s="6"/>
    </row>
    <row r="27" spans="1:3" x14ac:dyDescent="0.25">
      <c r="A27" s="4" t="s">
        <v>20</v>
      </c>
      <c r="B27" s="5">
        <v>170</v>
      </c>
      <c r="C27" s="6">
        <f t="shared" si="1"/>
        <v>510</v>
      </c>
    </row>
    <row r="28" spans="1:3" x14ac:dyDescent="0.25">
      <c r="A28" s="4" t="s">
        <v>21</v>
      </c>
      <c r="B28" s="5">
        <v>145</v>
      </c>
      <c r="C28" s="6">
        <f t="shared" si="1"/>
        <v>435</v>
      </c>
    </row>
    <row r="29" spans="1:3" x14ac:dyDescent="0.25">
      <c r="A29" s="7" t="s">
        <v>0</v>
      </c>
      <c r="B29" s="8">
        <f>B17+B18+B20+B21+B22+B24+B25+B27+B28</f>
        <v>6960</v>
      </c>
      <c r="C29" s="8">
        <f>C17+C18+C20+C21+C22+C24+C25+C27+C28</f>
        <v>20880</v>
      </c>
    </row>
    <row r="30" spans="1:3" ht="45" x14ac:dyDescent="0.25">
      <c r="A30" s="2" t="s">
        <v>23</v>
      </c>
      <c r="B30" s="3" t="s">
        <v>10</v>
      </c>
      <c r="C30" s="3" t="s">
        <v>11</v>
      </c>
    </row>
    <row r="31" spans="1:3" x14ac:dyDescent="0.25">
      <c r="A31" s="4" t="s">
        <v>24</v>
      </c>
      <c r="B31" s="5">
        <v>140</v>
      </c>
      <c r="C31" s="6">
        <f>B31*3</f>
        <v>420</v>
      </c>
    </row>
    <row r="32" spans="1:3" x14ac:dyDescent="0.25">
      <c r="A32" s="4" t="s">
        <v>25</v>
      </c>
      <c r="B32" s="5">
        <v>70</v>
      </c>
      <c r="C32" s="6">
        <f t="shared" ref="C32:C33" si="2">B32*3</f>
        <v>210</v>
      </c>
    </row>
    <row r="33" spans="1:3" x14ac:dyDescent="0.25">
      <c r="A33" s="4" t="s">
        <v>26</v>
      </c>
      <c r="B33" s="5">
        <v>800</v>
      </c>
      <c r="C33" s="6">
        <f t="shared" si="2"/>
        <v>2400</v>
      </c>
    </row>
    <row r="34" spans="1:3" x14ac:dyDescent="0.25">
      <c r="A34" s="7" t="s">
        <v>0</v>
      </c>
      <c r="B34" s="8">
        <f>B31+B32+B33</f>
        <v>1010</v>
      </c>
      <c r="C34" s="8">
        <f>C31+C32+C33</f>
        <v>3030</v>
      </c>
    </row>
    <row r="35" spans="1:3" ht="18.75" x14ac:dyDescent="0.3">
      <c r="A35" s="15" t="s">
        <v>27</v>
      </c>
      <c r="B35" s="16">
        <f>B14+B34</f>
        <v>12210</v>
      </c>
      <c r="C35" s="16">
        <f>C34+C29+C14</f>
        <v>57510</v>
      </c>
    </row>
    <row r="36" spans="1:3" ht="28.5" x14ac:dyDescent="0.25">
      <c r="A36" s="22" t="s">
        <v>28</v>
      </c>
      <c r="B36" s="22"/>
      <c r="C36" s="22"/>
    </row>
    <row r="37" spans="1:3" ht="45" x14ac:dyDescent="0.25">
      <c r="A37" s="2" t="s">
        <v>23</v>
      </c>
      <c r="B37" s="3" t="s">
        <v>10</v>
      </c>
      <c r="C37" s="3" t="s">
        <v>11</v>
      </c>
    </row>
    <row r="38" spans="1:3" x14ac:dyDescent="0.25">
      <c r="A38" s="9" t="s">
        <v>29</v>
      </c>
      <c r="B38" s="4"/>
      <c r="C38" s="4"/>
    </row>
    <row r="39" spans="1:3" x14ac:dyDescent="0.25">
      <c r="A39" s="4" t="s">
        <v>30</v>
      </c>
      <c r="B39" s="5">
        <v>1200</v>
      </c>
      <c r="C39" s="6">
        <f>B39*3</f>
        <v>3600</v>
      </c>
    </row>
    <row r="40" spans="1:3" x14ac:dyDescent="0.25">
      <c r="A40" s="4" t="s">
        <v>31</v>
      </c>
      <c r="B40" s="5">
        <v>700</v>
      </c>
      <c r="C40" s="6">
        <f t="shared" ref="C40:C41" si="3">B40*3</f>
        <v>2100</v>
      </c>
    </row>
    <row r="41" spans="1:3" x14ac:dyDescent="0.25">
      <c r="A41" s="4" t="s">
        <v>32</v>
      </c>
      <c r="B41" s="5">
        <v>500</v>
      </c>
      <c r="C41" s="6">
        <f t="shared" si="3"/>
        <v>1500</v>
      </c>
    </row>
    <row r="42" spans="1:3" x14ac:dyDescent="0.25">
      <c r="A42" s="7" t="s">
        <v>0</v>
      </c>
      <c r="B42" s="8">
        <f>B39+B40+B41</f>
        <v>2400</v>
      </c>
      <c r="C42" s="8">
        <f>C39+C40+C41</f>
        <v>7200</v>
      </c>
    </row>
    <row r="43" spans="1:3" x14ac:dyDescent="0.25">
      <c r="A43" s="9" t="s">
        <v>33</v>
      </c>
      <c r="B43" s="4"/>
      <c r="C43" s="4"/>
    </row>
    <row r="44" spans="1:3" x14ac:dyDescent="0.25">
      <c r="A44" s="4" t="s">
        <v>34</v>
      </c>
      <c r="B44" s="5">
        <v>40</v>
      </c>
      <c r="C44" s="6">
        <f>B44*3</f>
        <v>120</v>
      </c>
    </row>
    <row r="45" spans="1:3" x14ac:dyDescent="0.25">
      <c r="A45" s="7" t="s">
        <v>0</v>
      </c>
      <c r="B45" s="8">
        <f>B44</f>
        <v>40</v>
      </c>
      <c r="C45" s="8">
        <f>C44</f>
        <v>120</v>
      </c>
    </row>
    <row r="46" spans="1:3" x14ac:dyDescent="0.25">
      <c r="A46" s="9" t="s">
        <v>35</v>
      </c>
      <c r="B46" s="4"/>
      <c r="C46" s="4"/>
    </row>
    <row r="47" spans="1:3" x14ac:dyDescent="0.25">
      <c r="A47" s="4" t="s">
        <v>36</v>
      </c>
      <c r="B47" s="5">
        <v>300</v>
      </c>
      <c r="C47" s="6">
        <f>B47*3</f>
        <v>900</v>
      </c>
    </row>
    <row r="48" spans="1:3" x14ac:dyDescent="0.25">
      <c r="A48" s="4" t="s">
        <v>37</v>
      </c>
      <c r="B48" s="5">
        <v>200</v>
      </c>
      <c r="C48" s="6">
        <f t="shared" ref="C48:C50" si="4">B48*3</f>
        <v>600</v>
      </c>
    </row>
    <row r="49" spans="1:3" x14ac:dyDescent="0.25">
      <c r="A49" s="4" t="s">
        <v>38</v>
      </c>
      <c r="B49" s="5">
        <v>23</v>
      </c>
      <c r="C49" s="6">
        <f t="shared" si="4"/>
        <v>69</v>
      </c>
    </row>
    <row r="50" spans="1:3" x14ac:dyDescent="0.25">
      <c r="A50" s="4" t="s">
        <v>39</v>
      </c>
      <c r="B50" s="5">
        <v>34</v>
      </c>
      <c r="C50" s="6">
        <f t="shared" si="4"/>
        <v>102</v>
      </c>
    </row>
    <row r="51" spans="1:3" x14ac:dyDescent="0.25">
      <c r="A51" s="7" t="s">
        <v>0</v>
      </c>
      <c r="B51" s="8">
        <f>B47+B48+B49+B50</f>
        <v>557</v>
      </c>
      <c r="C51" s="8">
        <f>C47+C48+C49+C50</f>
        <v>1671</v>
      </c>
    </row>
    <row r="52" spans="1:3" ht="45" x14ac:dyDescent="0.25">
      <c r="A52" s="2" t="s">
        <v>40</v>
      </c>
      <c r="B52" s="3" t="s">
        <v>10</v>
      </c>
      <c r="C52" s="3" t="s">
        <v>11</v>
      </c>
    </row>
    <row r="53" spans="1:3" x14ac:dyDescent="0.25">
      <c r="A53" s="4" t="s">
        <v>18</v>
      </c>
      <c r="B53" s="5">
        <v>60</v>
      </c>
      <c r="C53" s="6">
        <f>B53*3</f>
        <v>180</v>
      </c>
    </row>
    <row r="54" spans="1:3" x14ac:dyDescent="0.25">
      <c r="A54" s="4" t="s">
        <v>16</v>
      </c>
      <c r="B54" s="5">
        <v>40</v>
      </c>
      <c r="C54" s="6">
        <f>B54*3</f>
        <v>120</v>
      </c>
    </row>
    <row r="55" spans="1:3" x14ac:dyDescent="0.25">
      <c r="A55" s="4" t="s">
        <v>41</v>
      </c>
      <c r="B55" s="5">
        <v>75</v>
      </c>
      <c r="C55" s="6">
        <f>B55*3</f>
        <v>225</v>
      </c>
    </row>
    <row r="56" spans="1:3" x14ac:dyDescent="0.25">
      <c r="A56" s="7" t="s">
        <v>0</v>
      </c>
      <c r="B56" s="8">
        <f>B53+B55+B54</f>
        <v>175</v>
      </c>
      <c r="C56" s="8">
        <f>C53+C55+C54</f>
        <v>525</v>
      </c>
    </row>
    <row r="57" spans="1:3" ht="23.25" x14ac:dyDescent="0.35">
      <c r="A57" s="10" t="s">
        <v>42</v>
      </c>
      <c r="B57" s="11">
        <f>B56+B51+B45+B42</f>
        <v>3172</v>
      </c>
      <c r="C57" s="25">
        <f>C56+C51+C45+C42</f>
        <v>9516</v>
      </c>
    </row>
    <row r="58" spans="1:3" x14ac:dyDescent="0.25">
      <c r="A58" s="4"/>
      <c r="B58" s="12" t="s">
        <v>44</v>
      </c>
      <c r="C58" s="12" t="s">
        <v>45</v>
      </c>
    </row>
    <row r="59" spans="1:3" ht="26.25" x14ac:dyDescent="0.4">
      <c r="A59" s="15" t="s">
        <v>43</v>
      </c>
      <c r="B59" s="16">
        <f>B57+B35</f>
        <v>15382</v>
      </c>
      <c r="C59" s="26">
        <f>C57+C35</f>
        <v>67026</v>
      </c>
    </row>
  </sheetData>
  <mergeCells count="7">
    <mergeCell ref="A1:C1"/>
    <mergeCell ref="A2:C2"/>
    <mergeCell ref="A36:C36"/>
    <mergeCell ref="A7:C7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Costos Indirectos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JLG</dc:creator>
  <cp:lastModifiedBy>José Luis Gómez</cp:lastModifiedBy>
  <dcterms:created xsi:type="dcterms:W3CDTF">2015-02-16T18:24:37Z</dcterms:created>
  <dcterms:modified xsi:type="dcterms:W3CDTF">2018-03-22T01:52:36Z</dcterms:modified>
</cp:coreProperties>
</file>