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urea\Documents\2.UVM Tlalpan\1. Catrimestre\Analisis de Costos Opus\"/>
    </mc:Choice>
  </mc:AlternateContent>
  <bookViews>
    <workbookView xWindow="120" yWindow="240" windowWidth="18912" windowHeight="8328" firstSheet="5" activeTab="5"/>
  </bookViews>
  <sheets>
    <sheet name="Materiales" sheetId="10" r:id="rId1"/>
    <sheet name="basico de materiales" sheetId="2" r:id="rId2"/>
    <sheet name="Mano de obra" sheetId="9" r:id="rId3"/>
    <sheet name="Herramienta y equipo" sheetId="11" r:id="rId4"/>
    <sheet name="Costos indirectos" sheetId="12" r:id="rId5"/>
    <sheet name="PRESUPUESTO DE OBRA" sheetId="1" r:id="rId6"/>
    <sheet name="RESUMEN DE PARTIDAS" sheetId="8" r:id="rId7"/>
  </sheets>
  <definedNames>
    <definedName name="_xlnm.Print_Area" localSheetId="1">'basico de materiales'!$A$1:$F$184</definedName>
    <definedName name="_xlnm.Print_Area" localSheetId="4">'Costos indirectos'!$A$1:$D$29</definedName>
    <definedName name="_xlnm.Print_Area" localSheetId="0">Materiales!$A$1:$F$753</definedName>
    <definedName name="_xlnm.Print_Area" localSheetId="5">'PRESUPUESTO DE OBRA'!$A$1:$F$145</definedName>
    <definedName name="_xlnm.Print_Titles" localSheetId="1">'basico de materiales'!$1:$6</definedName>
    <definedName name="_xlnm.Print_Titles" localSheetId="3">'Herramienta y equipo'!$1:$6</definedName>
    <definedName name="_xlnm.Print_Titles" localSheetId="0">Materiales!$1:$8</definedName>
    <definedName name="_xlnm.Print_Titles" localSheetId="5">'PRESUPUESTO DE OBRA'!$1:$9</definedName>
  </definedNames>
  <calcPr calcId="152511"/>
</workbook>
</file>

<file path=xl/calcChain.xml><?xml version="1.0" encoding="utf-8"?>
<calcChain xmlns="http://schemas.openxmlformats.org/spreadsheetml/2006/main">
  <c r="F11" i="1" l="1"/>
  <c r="C26" i="8"/>
  <c r="C25" i="8"/>
  <c r="C24" i="8"/>
  <c r="C23" i="8"/>
  <c r="C22" i="8"/>
  <c r="C21" i="8"/>
  <c r="C20" i="8"/>
  <c r="C19" i="8"/>
  <c r="C18" i="8"/>
  <c r="C17" i="8"/>
  <c r="C16" i="8"/>
  <c r="C15" i="8"/>
  <c r="C14" i="8"/>
  <c r="C13" i="8"/>
  <c r="C12" i="8"/>
  <c r="F116" i="1" l="1"/>
  <c r="B20" i="12" l="1"/>
  <c r="B22" i="12"/>
  <c r="C12" i="12"/>
  <c r="B17" i="12" s="1"/>
  <c r="G12" i="9" l="1"/>
  <c r="G13" i="9"/>
  <c r="G14" i="9"/>
  <c r="G15" i="9"/>
  <c r="G16" i="9"/>
  <c r="G17" i="9"/>
  <c r="G18" i="9"/>
  <c r="G19" i="9"/>
  <c r="G20" i="9"/>
  <c r="G21" i="9"/>
  <c r="G22" i="9"/>
  <c r="G23" i="9"/>
  <c r="G24" i="9"/>
  <c r="G25" i="9"/>
  <c r="G26" i="9"/>
  <c r="G27" i="9"/>
  <c r="G28" i="9"/>
  <c r="G29" i="9"/>
  <c r="G30" i="9"/>
  <c r="G31" i="9"/>
  <c r="G32" i="9"/>
  <c r="G33" i="9"/>
  <c r="G34" i="9"/>
  <c r="G11" i="9"/>
  <c r="F138" i="1" l="1"/>
  <c r="F139" i="1"/>
  <c r="F140" i="1"/>
  <c r="F137" i="1"/>
  <c r="F134" i="1"/>
  <c r="F133" i="1"/>
  <c r="F130" i="1"/>
  <c r="F129" i="1"/>
  <c r="F126" i="1"/>
  <c r="F125" i="1"/>
  <c r="F122" i="1"/>
  <c r="F123" i="1" s="1"/>
  <c r="F119" i="1"/>
  <c r="F120" i="1" s="1"/>
  <c r="F115" i="1"/>
  <c r="F114" i="1"/>
  <c r="F107" i="1"/>
  <c r="F108" i="1"/>
  <c r="F109" i="1"/>
  <c r="F110" i="1"/>
  <c r="F111" i="1"/>
  <c r="F106" i="1"/>
  <c r="F91" i="1"/>
  <c r="F92" i="1"/>
  <c r="F93" i="1"/>
  <c r="F94" i="1"/>
  <c r="F95" i="1"/>
  <c r="F96" i="1"/>
  <c r="F97" i="1"/>
  <c r="F98" i="1"/>
  <c r="F99" i="1"/>
  <c r="F100" i="1"/>
  <c r="F101" i="1"/>
  <c r="F102" i="1"/>
  <c r="F103" i="1"/>
  <c r="F90" i="1"/>
  <c r="F59" i="1"/>
  <c r="F60" i="1"/>
  <c r="F61" i="1"/>
  <c r="F62" i="1"/>
  <c r="F63" i="1"/>
  <c r="F64" i="1"/>
  <c r="F65" i="1"/>
  <c r="F66" i="1"/>
  <c r="F67" i="1"/>
  <c r="F68" i="1"/>
  <c r="F69" i="1"/>
  <c r="F70" i="1"/>
  <c r="F71" i="1"/>
  <c r="F72" i="1"/>
  <c r="F73" i="1"/>
  <c r="F74" i="1"/>
  <c r="F75" i="1"/>
  <c r="F76" i="1"/>
  <c r="F77" i="1"/>
  <c r="F78" i="1"/>
  <c r="F79" i="1"/>
  <c r="F81" i="1"/>
  <c r="F82" i="1"/>
  <c r="F83" i="1"/>
  <c r="F84" i="1"/>
  <c r="F85" i="1"/>
  <c r="F86" i="1"/>
  <c r="F87" i="1"/>
  <c r="F58" i="1"/>
  <c r="F41" i="1"/>
  <c r="F42" i="1"/>
  <c r="F43" i="1"/>
  <c r="F44" i="1"/>
  <c r="F45" i="1"/>
  <c r="F46" i="1"/>
  <c r="F47" i="1"/>
  <c r="F48" i="1"/>
  <c r="F49" i="1"/>
  <c r="F50" i="1"/>
  <c r="F51" i="1"/>
  <c r="F52" i="1"/>
  <c r="F53" i="1"/>
  <c r="F54" i="1"/>
  <c r="F55" i="1"/>
  <c r="F40" i="1"/>
  <c r="F37" i="1"/>
  <c r="F38" i="1" s="1"/>
  <c r="F32" i="1"/>
  <c r="F33" i="1"/>
  <c r="F34" i="1"/>
  <c r="F31" i="1"/>
  <c r="F27" i="1"/>
  <c r="F28" i="1"/>
  <c r="F26" i="1"/>
  <c r="F17" i="1"/>
  <c r="F18" i="1"/>
  <c r="F19" i="1"/>
  <c r="F20" i="1"/>
  <c r="F21" i="1"/>
  <c r="F22" i="1"/>
  <c r="F23" i="1"/>
  <c r="F16" i="1"/>
  <c r="F12" i="1"/>
  <c r="F13" i="1"/>
  <c r="F35" i="1" l="1"/>
  <c r="F104" i="1"/>
  <c r="F112" i="1"/>
  <c r="F117" i="1"/>
  <c r="F127" i="1"/>
  <c r="F131" i="1"/>
  <c r="F135" i="1"/>
  <c r="F29" i="1"/>
  <c r="F56" i="1"/>
  <c r="F141" i="1"/>
  <c r="F88" i="1"/>
  <c r="F14" i="1"/>
  <c r="C11" i="8" s="1"/>
  <c r="C27" i="8" s="1"/>
  <c r="F24" i="1"/>
  <c r="C28" i="8" l="1"/>
  <c r="C29" i="8"/>
  <c r="F143" i="1"/>
  <c r="F181" i="2"/>
  <c r="F182" i="2" s="1"/>
  <c r="F178" i="2"/>
  <c r="F179" i="2" s="1"/>
  <c r="F175" i="2"/>
  <c r="F176" i="2" s="1"/>
  <c r="F164" i="2"/>
  <c r="F165" i="2" s="1"/>
  <c r="F161" i="2"/>
  <c r="F162" i="2" s="1"/>
  <c r="F158" i="2"/>
  <c r="F157" i="2"/>
  <c r="F148" i="2"/>
  <c r="F147" i="2"/>
  <c r="F146" i="2"/>
  <c r="F145" i="2"/>
  <c r="F138" i="2"/>
  <c r="F137" i="2"/>
  <c r="F136" i="2"/>
  <c r="F135" i="2"/>
  <c r="F128" i="2"/>
  <c r="F127" i="2"/>
  <c r="F126" i="2"/>
  <c r="F125" i="2"/>
  <c r="F118" i="2"/>
  <c r="F117" i="2"/>
  <c r="F116" i="2"/>
  <c r="F115" i="2"/>
  <c r="F108" i="2"/>
  <c r="F107" i="2"/>
  <c r="F106" i="2"/>
  <c r="F105" i="2"/>
  <c r="F98" i="2"/>
  <c r="F97" i="2"/>
  <c r="F96" i="2"/>
  <c r="F95" i="2"/>
  <c r="F88" i="2"/>
  <c r="F87" i="2"/>
  <c r="F86" i="2"/>
  <c r="F85" i="2"/>
  <c r="F78" i="2"/>
  <c r="F77" i="2"/>
  <c r="F76" i="2"/>
  <c r="F75" i="2"/>
  <c r="F68" i="2"/>
  <c r="F67" i="2"/>
  <c r="F66" i="2"/>
  <c r="F59" i="2"/>
  <c r="F58" i="2"/>
  <c r="F57" i="2"/>
  <c r="F50" i="2"/>
  <c r="F49" i="2"/>
  <c r="F48" i="2"/>
  <c r="F41" i="2"/>
  <c r="F40" i="2"/>
  <c r="F39" i="2"/>
  <c r="F32" i="2"/>
  <c r="F31" i="2"/>
  <c r="F30" i="2"/>
  <c r="F23" i="2"/>
  <c r="F22" i="2"/>
  <c r="F21" i="2"/>
  <c r="F14" i="2"/>
  <c r="F13" i="2"/>
  <c r="F12" i="2"/>
  <c r="F144" i="1" l="1"/>
  <c r="F145" i="1" s="1"/>
  <c r="C8" i="1" s="1"/>
  <c r="F119" i="2"/>
  <c r="F139" i="2"/>
  <c r="F184" i="2"/>
  <c r="F24" i="2"/>
  <c r="F79" i="2"/>
  <c r="F42" i="2"/>
  <c r="F89" i="2"/>
  <c r="F109" i="2"/>
  <c r="F69" i="2"/>
  <c r="F159" i="2"/>
  <c r="F167" i="2" s="1"/>
  <c r="F149" i="2"/>
  <c r="F129" i="2"/>
  <c r="F99" i="2"/>
  <c r="F51" i="2"/>
  <c r="F15" i="2"/>
  <c r="F60" i="2"/>
  <c r="F33" i="2"/>
</calcChain>
</file>

<file path=xl/sharedStrings.xml><?xml version="1.0" encoding="utf-8"?>
<sst xmlns="http://schemas.openxmlformats.org/spreadsheetml/2006/main" count="3950" uniqueCount="2045">
  <si>
    <t>CLAVE</t>
  </si>
  <si>
    <t>DESCRIPCIÓN</t>
  </si>
  <si>
    <t>UNIDAD</t>
  </si>
  <si>
    <t>CANTIDAD</t>
  </si>
  <si>
    <t>P.U.</t>
  </si>
  <si>
    <t>IMPORTE</t>
  </si>
  <si>
    <t>P.00</t>
  </si>
  <si>
    <t>P.01</t>
  </si>
  <si>
    <t>PRELIMINAR</t>
  </si>
  <si>
    <t>Trazo y nivelación de terreno plano por medios manuales para desplante de estructuras estableciendo ejes auxiliares, pasos y referencias. Incluye materiales de señalamiento.</t>
  </si>
  <si>
    <t>m2</t>
  </si>
  <si>
    <t>Limpieza del terreno para el comienzo de la obra. Incluye todo el equipo y/o herramienta para su correcta ejecución.</t>
  </si>
  <si>
    <t>Suministro y colocación de tapial de triplay en el perimetro del terreno con fines de aislamiento. Incluye material, equipo y/o herramienta y todo lo necesario para su correcta ejecución.</t>
  </si>
  <si>
    <t>P.02</t>
  </si>
  <si>
    <t>P.03</t>
  </si>
  <si>
    <t>C.00</t>
  </si>
  <si>
    <t>CIMENTACIÓN</t>
  </si>
  <si>
    <t>C.01</t>
  </si>
  <si>
    <t xml:space="preserve">Excavación por medios mecánicos, de terrenos secos y saturados a nivel de terreno natural. Incluye mano de obra de apoyo para las operaciones mecánicas, limpieza, maquinaria, herramienta y equipo necesario para su correcta ejecución. </t>
  </si>
  <si>
    <t>m3</t>
  </si>
  <si>
    <t>Plantilla de concreto hidráulico, resistencia normal f'c=100 kg/cm2, incluye preparación de fondo de la excavación, nivelación y compactación. Incliuye suministro de materiales, acarreo libre, mano de obra para la preparación de la superficie, la elaboración y colocación del concreto, limpieza, herramienta y equipo necesario para su correcta ejecución.</t>
  </si>
  <si>
    <t>Cimbra en acabado común y decimbra en cimentación (zapatas, contratrabes y dados). Incluye suministro de material, mano de obra especializada, equipo, herramienta y todo lo necesario para su correcta ejecución.</t>
  </si>
  <si>
    <t>Suministro de material y colocación de armado de vailla de cimentación nO. 12 (1 1/2") según los planos estructurales. Incluye mano de obra especializada para elaborar el armado, equipo, herramientas, acarreos libres y todo lo necesario para su correcta ejecución.</t>
  </si>
  <si>
    <t>Concreto hidráulico f'c= 250kg/cm2 fabricado por cemento portland, arena, grava, tamaño máximo de 19 mm de diámetro y agua, con revenimiento apto para ser bombeado, para elementos de cimentación, incluye suministro de concreto fabricado en planta por el proveedor, puesto en el sitio de trabajo, desperdicios, malno de obra para el bombeo, colocación , muestreo y pruebas, vibrado, curado, retiro de desperdicios, limpieza, herramienta y todo lo necesario para su correcta ejecución.</t>
  </si>
  <si>
    <t>C.02</t>
  </si>
  <si>
    <t>C.03</t>
  </si>
  <si>
    <t>C.04</t>
  </si>
  <si>
    <t>C.05</t>
  </si>
  <si>
    <t>Relleno de excavaciones para estructuras con material producto de la excavación o con material producto del banco (tepetate) compactado por medios mecánicos. Incluye suministro de agua para la humedad óptima del material, mano de obra para carga, acarreo libre, colocación en la excavación en capas de 20 cm. de espesor, nivelación, compactación, retiro de material sobrante, limpieza, maquinaria, equipo y herramienta necesaria para su correcta ejecución.</t>
  </si>
  <si>
    <t>Carga y acarreo de materiales en su suministro y desperdicios al lugar de trabajo o un lugar para que se lo lleven. Incluye mano de obra, equipo, herramienta y todo lo necesario para su correcta ejecución.</t>
  </si>
  <si>
    <t>Carga a camión de volteo de desperdicios para llevarlos a un tiradero autorizado. Incluye mano de obra de carga, equipo mecánico, herramienta y todo lo necesario para su correcta ejecución.</t>
  </si>
  <si>
    <t>C.06</t>
  </si>
  <si>
    <t>C.07</t>
  </si>
  <si>
    <t>C.08</t>
  </si>
  <si>
    <t>E.00</t>
  </si>
  <si>
    <t>ESTRUCTURAS</t>
  </si>
  <si>
    <t>E.01</t>
  </si>
  <si>
    <t>Suministro y colocación de concreto hidráulico de f'c= 200 kg/cm2 elaborado en obra, arena, grava tamaño máximo de 19 mm de diámetro, agua, con revenimiento apto para ser bombeada para elementos de superestructura. Incluye: desperdicios, mano de obra para bombeo, colocación, muetreo y pruebas, vibrado, curado, retiro de desperdicios, limpieza y todo el equipo y herramienta necesaria para su correcta ejecución.</t>
  </si>
  <si>
    <t>Suministro y colocación de acero para reforzar concreto. Incluye: el acero de refuerzo No. 12, alambre recocido cal. 18 para amarres, silletas, separadores, traslapes, bayonetas, columpios, ganchos y desperdicios, la mano de obra para el acarreo libre horizontal y vertical, enderezado, trazo, corte habilitado, elevación, colocación, amarres, retiro de material sobrante, limpieza, equipo, herramienta y todo lo necesario para su correcta ejecución.</t>
  </si>
  <si>
    <t>Suministro y colocación de malla de alambre electrosoldada para refuerzo en firmes, pisos, losas y muros a cualquier nivel. Incluye: malla, traslapes, alambre recocido, anclas o separadores, la mano de obra para la carga, acarreo libre horizontal y vertical, descarga, corte, habilitado, colocación, amarre, retiro de desperdicios, limpieza, herramienta, equipo y todo lo necesario para su correcta ejecución.</t>
  </si>
  <si>
    <t>E.02</t>
  </si>
  <si>
    <t>E.03</t>
  </si>
  <si>
    <t>A.00</t>
  </si>
  <si>
    <t>ALBANILERÍA</t>
  </si>
  <si>
    <t>A.01</t>
  </si>
  <si>
    <t>Fabricación y suministro de materiales para la elaboración de columna de 0.30 x 0.30 m, concreto f'c=250 kg/cm2 en superestructura. Incluye: cimbra común, mano de obra para acarreos libres horizontales y verticales, equipo, herramienta y todo lo necesario para su correcta ejecución.</t>
  </si>
  <si>
    <t>Fabricación y suministro de materiales para la elaboración de castillo de 0.15 x 0.15 m, concreto f'c=200 kg/cm2 normal agregado 34" con armex 15x15 - 4. Incluye cimbra común dos caras, mano de obra para acarreos libres horizontales y verticales, equipo, herramienta y todo lo necesario para nsu correcta ejecución.</t>
  </si>
  <si>
    <t>A.02</t>
  </si>
  <si>
    <t>A.03</t>
  </si>
  <si>
    <t>A.04</t>
  </si>
  <si>
    <t>ES.00</t>
  </si>
  <si>
    <t>ESCALERAS</t>
  </si>
  <si>
    <t>ES.01</t>
  </si>
  <si>
    <t>Fabricación y suministro de material para la elaboración de escalones de 30 cm de huella por 17 cm de peralte, forjados con concreto de f'c=100 kg/cm2. Incluye: mano de obra para acarreo libre horizontal y vertical, equipo, herramienta y todo lo necesario para su correcta ejecución.</t>
  </si>
  <si>
    <t>IS.00</t>
  </si>
  <si>
    <t>INSTALACIONES SANITARIAS</t>
  </si>
  <si>
    <t>Excavaciones a mano para formación de zanjas en terreno seco. Incluye: suministro de materiales en parte proporcional a la que corresponda, mano de obra para la excavación, extracción del material producto de la excavación, extracción del material producto de la excavación a nivel del terreno, afine de taludesy fondo de la zanja, limpieza, equipo, herramienta y todo lo necesario para su correcta ejecución.</t>
  </si>
  <si>
    <t>Camas con material de arena, tezontle o grava, para asiento de las tuberías, ejecutado a mano. Incluye: los materiales puestos en el sitio de trabajo, desperdicios, mano de obra para acarreo horizontal y vertical, extendido, nivelación, compactación, retiro de material sobrante, equipo, herramienta y todo lo necesario para su correcta ejecución</t>
  </si>
  <si>
    <t>Relleno de zanjas para tubería producto de la excavación, arriba del colchón mínimo de 30 cm. Sobre lomo del tubo, colocado y compactado en capas de 20 cm. Con rodillo vibratorio, previa incorporación de agua necesaria.</t>
  </si>
  <si>
    <t>Suministro, colocación y priebas de tubo de PVC unión cementar, extremos lisos de 50 mm de diámetro. Incluye: suministro de material, agua para pruebas, mano de obra para acarreo libre horizontal y vertical, unión de tubos y piezas, pruebas, equipo, herramienta y todo lo necesario para su correcta ejecución.</t>
  </si>
  <si>
    <t>ml</t>
  </si>
  <si>
    <t>Suministro, colocación y priebas de tubo de PVC unión cementar, extremos lisos de 100 mm de diámetro. Incluye: suministro de material, agua para pruebas, mano de obra para acarreo libre horizontal y vertical, unión de tubos y piezas, pruebas, equipo, herramienta y todo lo necesario para su correcta ejecución.</t>
  </si>
  <si>
    <t>Suministro, colocación y priebas de tubo de PVC unión cementar, extremos lisos de 160 mm de diámetro. Incluye: suministro de material, agua para pruebas, mano de obra para acarreo libre horizontal y vertical, unión de tubos y piezas, pruebas, equipo, herramienta y todo lo necesario para su correcta ejecución.</t>
  </si>
  <si>
    <t>Suministro, colocación y pruebas de codo de PVC tipo sanitario de 90° x 50 mm. Unión cementar, extremos lisos de 160 mm de diámetro. Incluye: suministro de material, agua para pruebas, mano de obra para acarreo libre horizontal y vertical, unión de tubos y piezas, equipo, herramienta y todo lo necesario para su correcta ejecución.</t>
  </si>
  <si>
    <t>pza</t>
  </si>
  <si>
    <t>Suministro, colocación y pruebas de codo de PVC tipo sanitario de 90° x 100 mm. Unión cementar, extremos lisos de 160 mm de diámetro. Incluye: suministro de material, agua para pruebas, mano de obra para acarreo libre horizontal y vertical, unión de tubos y piezas, equipo, herramienta y todo lo necesario para su correcta ejecución.</t>
  </si>
  <si>
    <t>Suministro, colocación y pruebas de codo de PVC tipo sanitario de 45° x 50 mm. Unión cementar, extremos lisos de 160 mm de diámetro. Incluye: suministro de material, agua para pruebas, mano de obra para acarreo libre horizontal y vertical, unión de tubos y piezas, equipo, herramienta y todo lo necesario para su correcta ejecución.</t>
  </si>
  <si>
    <t>Suministro, colocación y pruebas de codo de PVC tipo sanitario de 45° x 100 mm. Unión cementar, extremos lisos de 160 mm de diámetro. Incluye: suministro de material, agua para pruebas, mano de obra para acarreo libre horizontal y vertical, unión de tubos y piezas, equipo, herramienta y todo lo necesario para su correcta ejecución.</t>
  </si>
  <si>
    <t>IS.01</t>
  </si>
  <si>
    <t>IS.02</t>
  </si>
  <si>
    <t>IS.03</t>
  </si>
  <si>
    <t>IS.04</t>
  </si>
  <si>
    <t>IS.05</t>
  </si>
  <si>
    <t>IS.06</t>
  </si>
  <si>
    <t>IS.07</t>
  </si>
  <si>
    <t>IS.08</t>
  </si>
  <si>
    <t>IS.09</t>
  </si>
  <si>
    <t>IS.10</t>
  </si>
  <si>
    <t>IS.11</t>
  </si>
  <si>
    <t>Suministro, colocación y pruebas de Ye de PVC tipo sanitario de 50 x 50 mm. Unión cementar. Incluye: cuministro de material, agua para pruebas, mano de obra para acarreo libre horizontal y vertical, unión de tubos y piezas, pruebas, equipo, herramienta y todo lo necesario para su correcta ejecución.</t>
  </si>
  <si>
    <t>Suministro, colocación y pruebas de Ye de PVC tipo sanitario de 100 x 100 mm. Unión cementar. Incluye: cuministro de material, agua para pruebas, mano de obra para acarreo libre horizontal y vertical, unión de tubos y piezas, pruebas, equipo, herramienta y todo lo necesario para su correcta ejecución.</t>
  </si>
  <si>
    <t>Suministro, colocación y pruebas de cople de PVC tipo sanitario de 50 mm de diámetro unión cementar. Incluye: suministro de material, agua para pruebas, manos de obra para acarreo libre horizontal y vertical, unión de tubos y piezas, pruebas, equipo, herramienta y todo lo necesario para su correcta ejecución.</t>
  </si>
  <si>
    <t>Suministro, colocación y pruebas de cople de PVC tipo sanitario de 100 mm de diámetro unión cementar. Incluye: suministro de material, agua para pruebas, manos de obra para acarreo libre horizontal y vertical, unión de tubos y piezas, pruebas, equipo, herramienta y todo lo necesario para su correcta ejecución.</t>
  </si>
  <si>
    <t>IS.12</t>
  </si>
  <si>
    <t>IS.13</t>
  </si>
  <si>
    <t>IS.14</t>
  </si>
  <si>
    <t>Suministro, colocación y pruebas de cople de PVC tipo sanitario de 160 mm de diámetro unión cementar. Incluye: suministro de material, agua para pruebas, manos de obra para acarreo libre horizontal y vertical, unión de tubos y piezas, pruebas, equipo, herramienta y todo lo necesario para su correcta ejecución.</t>
  </si>
  <si>
    <t>Fabricación de registros con muros de tabique rojo recocido. Incluye suministro de tabique, arena, grava, cemento, agua, tubo para media caña, acero de refuerzo, marco y contramarco, mano de obra para acarreo libre horizontal y vertical, preparación para la superficie de desplante, elaboración de mezclas de concreto, elaboración de mezclas de concreto y mortero, formación de la media caña, fabricación de los muros, aplanado de las paredes interiores con mortero cemento arena 1:5, emboquillados de las conexiones del tubo con el registro, colocación del contramarco y la tapa de 8 cm de espesor, limpieza, equipo, herramienta y todo lo necesario para su correcta ejecución.</t>
  </si>
  <si>
    <t>IS.15</t>
  </si>
  <si>
    <t>IS.16</t>
  </si>
  <si>
    <t>IH.00</t>
  </si>
  <si>
    <t>INSTALACIONES HIDRÁULICAS</t>
  </si>
  <si>
    <t>IH.01</t>
  </si>
  <si>
    <t>Suministro, colocación y pruebas de tubo de cobre de 13 mm (1/2")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</si>
  <si>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tubo de cobre de 19 mm (3/4")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</si>
  <si>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tubo de cobre de 25 mm (1")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</si>
  <si>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tubo de cobre de 32 mm (1 1/4") de diámetro. Incluye: suministro de material, lija, soldadura, agua para pruebas, mano de obra para acarreo libre horizontal y vertical, cortes, dobleces, presentación, unión de tubos y piezas, soldado, pruebas, equipo, herramienta, y todo lo necesario para su correcta ejecución.</t>
  </si>
  <si>
    <t>tmo</t>
  </si>
  <si>
    <t>IH.02</t>
  </si>
  <si>
    <t>IH.03</t>
  </si>
  <si>
    <t>IH.04</t>
  </si>
  <si>
    <t>Suministro, colocación y pruebas de tubo de cobre de 38 mm (1 1/2")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</si>
  <si>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tubo de cobre a cobre interiores de 90° x 13 mm (1/2") de diámetro. Incluye: suministro dematerial, lija, soldadura, agua para pruebas, mano de obra para acarreo libre horizontal y vertical, cortes, dobleces, presentación, unión de tubos y piezas, soldado, pruebas, equipo, herramienta y todo lo necesario para su correcta ejecución.</t>
  </si>
  <si>
    <t>Suministro, colocación y pruebas de tubo de cobre a cobre interiores de 90° x 19 mm (3/4") de diámetro. Incluye: suministro dematerial, lija, soldadura, agua para pruebas, mano de obra para acarreo libre horizontal y vertical, cortes, dobleces, presentación, unión de tubos y piezas, soldado, pruebas, equipo, herramienta y todo lo necesario para su correcta ejecución.</t>
  </si>
  <si>
    <t>Suministro, colocación y pruebas de tubo de cobre a cobre interiores de 90° x 25 mm (1") de diámetro. Incluye: suministro dematerial, lija, soldadura, agua para pruebas, mano de obra para acarreo libre horizontal y vertical, cortes, dobleces, presentación, unión de tubos y piezas, soldado, pruebas, equipo, herramienta y todo lo necesario para su correcta ejecución.</t>
  </si>
  <si>
    <t>Suministro, colocación y pruebas de tubo de cobre a cobre interiores de 90° x 32 mm (1 1/4") de diámetro. Incluye: suministro dematerial, lija, soldadura, agua para pruebas, mano de obra para acarreo libre horizontal y vertical, cortes, dobleces, presentación, unión de tubos y piezas, soldado, pruebas, equipo, herramienta y todo lo necesario para su correcta ejecución.</t>
  </si>
  <si>
    <t>IH.05</t>
  </si>
  <si>
    <t>IH.06</t>
  </si>
  <si>
    <t>IH.07</t>
  </si>
  <si>
    <t>IH.08</t>
  </si>
  <si>
    <t>IH.09</t>
  </si>
  <si>
    <t>IH.10</t>
  </si>
  <si>
    <t>Suministro, colocación y pruebas de cople de cobre interior a hierro de 13 mm (1/2")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</si>
  <si>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tubo de cobre a cobre interiores de 90° x 38 mm (1 1/2")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</si>
  <si>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cople de cobre interior a hierro de 19 mm (3/4")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</si>
  <si>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cople de cobre interior a hierro de 25 mm (1")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</si>
  <si>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cople de cobre interior a hierro de 32 mm (1 1/4")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</si>
  <si>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reducción de cobre de exterior a interior de cobre de 19 a 13 mm (3/4 - 1/2).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</si>
  <si>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Tee de cobre de cobre a cobre de 13 mm (1/2").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</si>
  <si>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Tee de cobre de cobre a cobre de 19 mm (3/4").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</si>
  <si>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Tee de cobre de cobre a cobre de 25 mm (14").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</si>
  <si>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Tee de cobre de cobre a cobre de 19x19x25 mm.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</si>
  <si>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tuerca unión de cobre a cobre interiores de 19 mm (1/4")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</si>
  <si>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tuerca unión de cobre a cobre interiores de 25 mm (1")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</si>
  <si>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tapón hembra de 13 mm (1/4")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</si>
  <si>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tapón hembra de 19 mm (1/2")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</si>
  <si>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tapón hembra de 25 mm (1")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</si>
  <si>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ye de cobre de cobre a cobre interiores de 25 mm (1/4")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</si>
  <si>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válvula de compuerta extremos roscado de 19 mm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</si>
  <si>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válvula de compuerta extremos roscado de 32 mm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</si>
  <si>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válvula de compuerta extremos roscado de 38 mm de diámetro. Incluye: suministro de material, lija, soldadura, agua para pruebas, mano de obra para acarreo libre horizontal y vertical, cortes, dobleces, presentación, unión de tubos y piezas, soldado, pruebas, equipo, herramienta y todo lo necesario para su correcta ejecución.</t>
  </si>
  <si>
    <t>Suministro, colocación y pruebas de válvula de alta presión con flotador de 25 mm (1"). Incluye: suministro de material, lija, soldadura, agua para pruebas, mano de obra para acarreo libre horizontal y vertical, cortes, dobleces, presentación, unión de tubos y piezas, soldado, pruebas, equipo, herramienta y todo lo necesario para su correcta ejecución.</t>
  </si>
  <si>
    <t>IH.11</t>
  </si>
  <si>
    <t>IH.12</t>
  </si>
  <si>
    <t>IH.13</t>
  </si>
  <si>
    <t>IH.14</t>
  </si>
  <si>
    <t>IH.15</t>
  </si>
  <si>
    <t>IH.16</t>
  </si>
  <si>
    <t>IH.17</t>
  </si>
  <si>
    <t>IH.18</t>
  </si>
  <si>
    <t>IH.19</t>
  </si>
  <si>
    <t>IH.20</t>
  </si>
  <si>
    <t>IH.21</t>
  </si>
  <si>
    <t>IH.22</t>
  </si>
  <si>
    <t>IH.23</t>
  </si>
  <si>
    <t>IH.24</t>
  </si>
  <si>
    <t>IH.25</t>
  </si>
  <si>
    <t>IH.26</t>
  </si>
  <si>
    <t>IH.27</t>
  </si>
  <si>
    <t>IH.28</t>
  </si>
  <si>
    <t>IH.29</t>
  </si>
  <si>
    <t>Suministro, colocación y pruebas de válvula de retención horizontal extremos roscados de 25 mm de diámetro. Incluye: suministro de material, lija, soldadura, agua para pruebas, mano de obra para acarreo libre horizontal y vertical, cortes, dobleces, presentación, unión de tubos y piezas, soldado, pruebas, equipo, herramienta y todo lo necesario para su correcta ejecución.</t>
  </si>
  <si>
    <t>IH.30</t>
  </si>
  <si>
    <t>IE.00</t>
  </si>
  <si>
    <t>INSTALACIONES ELÉCTRICAS</t>
  </si>
  <si>
    <t>IE.01</t>
  </si>
  <si>
    <t>Suministro, colocación, conexión y pruebas de tableros de alumbrado y distribución, 4 hilos con interruptor principal. 12 polos 100 amperes.</t>
  </si>
  <si>
    <t>Suministro, colocación, conexión y pruebas de interruptores termomagnéticos sin gabinete de 1 polo de 10 a 60 amperes.</t>
  </si>
  <si>
    <t>Suministro, colocación, conexión y pruebas de interruptores de seguridad servicio industrial de 3 polos y 30 amperes.</t>
  </si>
  <si>
    <t>Suministro, instalación y pruebas de conexiones soldables, cable a tope con varilla de cal. 1/0 al cal. 2/0.</t>
  </si>
  <si>
    <t>IE.02</t>
  </si>
  <si>
    <t>IE.03</t>
  </si>
  <si>
    <t>IE.04</t>
  </si>
  <si>
    <t>Suministro, colocación y pruebas de cable de cobre desnudo cal. 1/0.</t>
  </si>
  <si>
    <t>Suministro, instalación y pruebas de conductor de cobre desnudo, para sistema de tierra y pararrayos. Incluye: conductor de cobre desnudo, elementos de soporte y fijación, mano de obra para acarreo libre horizontal y vertical, conexión, fijación, limpieza, equipo, herramienta y todo lo necesario para su correcta ejecución.</t>
  </si>
  <si>
    <t>Suministro, colocación y pruebas de tubo conduit galvanizado pared delgada de 16 mm de diámetro. Incluye: abrazadera, mano de obra de acarreo libre horizontal y vertical, colocación, limpieza, equipo, herramienta y todo lo necesario para su correcta ejecución.</t>
  </si>
  <si>
    <t>Suministro, colocación y pruebas de cople de pared gruesa galvanizado con rosca de 40 mm de diámetro. Incluye: abrazadera, mano de obra de acarreo libre horizontal y vertical, colocación, limpieza, equipo, herramienta y todo lo necesario para su correcta ejecución.</t>
  </si>
  <si>
    <t>Suministro, colocación y pruebas de conectores de pared delgada galvanizados sin rosa de 16 mm de diámetro. Incluye: abrazadera, mano de obra de acarreo libre horizontal y vertical, colocación, limpieza, equipo, herramienta y todo lo necesario para su correcta ejecución.</t>
  </si>
  <si>
    <t>Suministro, colocación y pruebas de luminarias ahorradoras de energía de empotrar de 0.61 x 1.22. Incluye: balastro electrónico de 2x32w, gabinete en lámina de acero cal. 22, dos tubos de encendido rápido, mano de obra de acarreo libre horizontal y vertical, colocación, limpieza, equipo, herramienta y todo lo necesario para su correcta ejecución.</t>
  </si>
  <si>
    <t>Suministro, colocación y pruebas de cajas de registro o conexión de caja de lámina galvanizada para ducto de 16 mm de diámetro. Incluye: la caja de registro o de conexión, tapa, empaque, tornillos con tuerca, monitores, piezas especiales, mano de obra de acarreo libre horizontal y vertical, colocación, nivelación a una altura de 4.00 m del nivel del piso, andamios, limpieza, equipo, herramienta y todo lo necesario para su correcta ejecución.</t>
  </si>
  <si>
    <t>Suministro, colocación y pruebas de chalupa de lámina galvanizada para ducto de 16 mm de diámetro. Incluye: la caja de registro o de conexión, tapa, empaque, tornillos con tuerca, monitores, piezas especiales, mano de obra de carreo libre horizontal y vertical, colocación, nivelación a una altura de 4.00 del nivel del piso, andamios, limpieza, equipo, herramienta y todo lo necesario para su correcta ejecución.</t>
  </si>
  <si>
    <t>IE.05</t>
  </si>
  <si>
    <t>IE.06</t>
  </si>
  <si>
    <t>IE.07</t>
  </si>
  <si>
    <t>IE.08</t>
  </si>
  <si>
    <t>IE.09</t>
  </si>
  <si>
    <t>IE.10</t>
  </si>
  <si>
    <t>IE.11</t>
  </si>
  <si>
    <t>IE.12</t>
  </si>
  <si>
    <t>Suministración, colocación y pruebas de condulets caja de registro de aluminio serie ovalada para ductos de 16 mm. Incluye: la caja de registro o de conexión, tapa, empaque, tornillos con tuerca, monitores, piezas especiales, mano de obra de acarreo horizontal y vertical, colocación, nivelación a una altura de 4.00 m del nivel del piso, andamios, limpieza, equipo, herramienta y todo lo necesario para su correcta ejecución.</t>
  </si>
  <si>
    <t>IE.13</t>
  </si>
  <si>
    <t>IE.14</t>
  </si>
  <si>
    <t xml:space="preserve">MS.00 </t>
  </si>
  <si>
    <t>MUEBLES SANITARIOS</t>
  </si>
  <si>
    <t>MS.01</t>
  </si>
  <si>
    <t>MS.02</t>
  </si>
  <si>
    <t>MS.03</t>
  </si>
  <si>
    <t>MS.04</t>
  </si>
  <si>
    <t>MS.05</t>
  </si>
  <si>
    <t>Suministro, instalación y pruebas de mingitorio niagara color blanco ideal estándar con brazo y chapeton cromado. Incluye: suministro del mueble, accesorios para baño, aditamentos para la instalación, mano de obra para acarreo libre horizontal y vertical, presentación, colocación, amacizado,conexiones, empotramientos, pruebes, limpieza, equipo, herramienta y todo lo necesario para su correcta ejecución.</t>
  </si>
  <si>
    <t>Suminsitro, intalación y pruebas de fregadero de lamina de acero inoxidable. Incluye: suministro del mueble, accesorios para baño, aditamentos para la instalación, mano de obra para acarreo libre horizontal y vertical, presentación,colocación, macizado, conexiones, empotramientos, pruebes, limpieza, equipo, herramienta y todo lo necesario para su correcta ejecución.</t>
  </si>
  <si>
    <t>Suministro, instalación y pruebas de apagadores línea Luxury 1 polo 1 tiro. Incluye: los materiales, mano de obra para acarreo libre vertical y horizontal, ranuras, resanes, instalaciones, conexión, pruebas, limpiezas, andadores donde se requiera, equipo, herramienta y todo lo necesario para su correcta ejecución.</t>
  </si>
  <si>
    <t>Suministro, instalación y prueblas de inodoro marca zafiro de color ideal estándar. Incluye: suministro del mueble, accesorios para baños, aditamentos para la instalación , mano de obra para acarre libre horizontal y vertical, presentación, colocación, amacizado, conexiones,empotramientos, pruebes, limpieza, equipo, herramienta y todo lo necesario para su correcta ejecución.</t>
  </si>
  <si>
    <t>MS.06</t>
  </si>
  <si>
    <t>Suministro, intalacioón y pruebas de coldadera. Incluye: suministro del mueble, accesorios para baño, aditamentos para la instalación, mano de obra para acarreo libre horozontal y vertical, presentación, colocación, amacizado, conexiones, empotramientos, pruebes, limpieza, equipo, herramienta y todo lo necesario para su correcta ejecución.</t>
  </si>
  <si>
    <t>Suministro, intalacioón y pruebas de lavabo veracruz blanco. Incluye: suministro del mueble, accesorios para baño, aditamentos para la instalación, mano de obra para acarreo libre horozontal y vertical,presentación, colocación, amacizado, conexiones, empotramientos, pruebes, limpieza, equipo, herramienta y todo lo necesario para su correcta ejecución.</t>
  </si>
  <si>
    <t>AC.00</t>
  </si>
  <si>
    <t>ACABADOS</t>
  </si>
  <si>
    <t>AC.01</t>
  </si>
  <si>
    <t>AC.02</t>
  </si>
  <si>
    <t>AC.03</t>
  </si>
  <si>
    <t>Suministro y colocación de loseta vinilica de 31.5x31.5 cm, asentada con pasta adhesiva extrafuerte. Incluye: suministro de materiales, mano de obra para acarreo libre horizontal y vertical, colocación, lechada, equipo, herramienta y todo lo necesario para su correcta ejecución.</t>
  </si>
  <si>
    <t>Fabricación de aplanado con mortero. Incluye: suministro de materiales cementante, arena, agua y aditivos según el caso, mano de obra para carga, descarga, acarreo libre horizontal y vertical, repellado, picado, preparación de superficie, fabricación de mortero, colocación, nivelación, acabado, curado, limpieza, andamios, equipo, herrameinta y todo lo necesario apra su correcta ejecuión.</t>
  </si>
  <si>
    <t>PI.00</t>
  </si>
  <si>
    <t>PINTURA</t>
  </si>
  <si>
    <t>PI.01</t>
  </si>
  <si>
    <t>Suministro y aplicación de pintura vinilica calidad vinimex. Inlcuye: la pintura, el sellado, adelgazador, mano de obra para acarreo vertical y horizontal, preparación de la superficie, aplicación de sellador y pintura, con las manos y espesor especificado, limpieza, andamios, equipo, herramienta y todo lo necesario para su correcta ejecución.</t>
  </si>
  <si>
    <t xml:space="preserve">HE.00 </t>
  </si>
  <si>
    <t>HERRERIA</t>
  </si>
  <si>
    <t>HE.01</t>
  </si>
  <si>
    <t>Suministro e instalación de cerraduras. Inlcuye: cerraduras, dos llaves por cerradura, contra, materiales de fijación, soldadura en su caso, mano de obra para acarreo libre horizontal y vertical, hechura de cajas, perforaciones, colocación de cerraduras, ajustes, limpieza, equipo, herramienta y todo lo necesario para su correcta ejecución.</t>
  </si>
  <si>
    <t>J.00</t>
  </si>
  <si>
    <t>JARDINERIA</t>
  </si>
  <si>
    <t>J.01</t>
  </si>
  <si>
    <t>J.02</t>
  </si>
  <si>
    <t>Suministro y colocación de tierra vegeral y de abono organico. Incluye: la tierra vegetal con las caracteristicas requeridad o abono organico en elk sitio de trabajos, desperdicios, mano de obra para acarreo libre horizontal y vertical, preparación de la superficie, colocación, tendido, nivelación, limpieza, equipo, herramienta y todo lo necesario para su correcta ejecución.</t>
  </si>
  <si>
    <t>M3</t>
  </si>
  <si>
    <t>Suministro y colocación de pasto en rollo. Incluye: el pasto con las caracteristicas solicitadas, colocación en els itio de trabajo, agua, reposición, la mano de obra para acarreo libre, preparación de la superficie, plantación, nivelación, riego, poda y conservación por 45 días, equipo, herramienta y todo lo necesario para su correcta ejecución.</t>
  </si>
  <si>
    <t>O.00</t>
  </si>
  <si>
    <t>OBRA EXTERIOR</t>
  </si>
  <si>
    <t>O.01</t>
  </si>
  <si>
    <t>Suministro y colocación de bancas de concreto fijadas al piso por medio de dados de concreto simple o reforzado. Incluye: el concreto, elacero de refuerzo, mano de obra para acarreo libre, preparación de lugar, presentación, colocación, fijación, limpieza, equipo, herramienta y todo lo necesario para su correcta ejecución.</t>
  </si>
  <si>
    <t>O.02</t>
  </si>
  <si>
    <t>CA.00</t>
  </si>
  <si>
    <t>CANCELERIA DE ALUMINIO</t>
  </si>
  <si>
    <t>CA.01</t>
  </si>
  <si>
    <t>CA.02</t>
  </si>
  <si>
    <t>Suministro, fabricación y colocación de ventana de aluminio natural de 2" de 1x2.10 m corredizas, vidrio medio doble de 3 mm. Incluye: mano de obra para acarreo libre horizontal y vertical, materiales, trazo, corte, habilitado, armado, colocación, nivelación, plomeo, fijación perimetral, sellado perimetral, herramienta y todo lo necesario para correcta ejecución.</t>
  </si>
  <si>
    <t>I.00</t>
  </si>
  <si>
    <t>IMPERMIABILIZACIÓN</t>
  </si>
  <si>
    <t>I.01</t>
  </si>
  <si>
    <t>I.02</t>
  </si>
  <si>
    <t>I.03</t>
  </si>
  <si>
    <t>Relleno de azotea para dar pendientes con tezontle. Incluye: suministro de material, mano de obra para acarreo libre horizontal y vertical, preparación de la superficie, trazo, nivelación, colocación del material, apisonado, limpieza, equipo, herramienta y todo lo necesari para su correcta ejecución.</t>
  </si>
  <si>
    <t>Fabricación de chaflan de pedaceria de tabique triangular con catetos de 10 cm con mortero cemento arena 1-5, acabado con aplanado de cemento pulido. Incluye: suministro de cemento, arena, agua, mano de obra para acarreo libre horizontal y vertical, preparación de la superficie, trazo, elaboración del mortero, formación de chaflan, acabado, limpieza, andamios, equipo, herramienta y todo lo necesario para su correcta ejecución.</t>
  </si>
  <si>
    <t>I.04</t>
  </si>
  <si>
    <t>Enladrillado de azotea con ladrillo comun de 2x12x24, asentado con mortero, terminado aparente conjunta a hueso y lechada de cemento blanco. Inlcuye: suministro de ladrillo, cemento, arena, agua, mano de obra para acarreo libre horizonal y vertical, preparación de la superficie, trazo, nivelación, elaboración del mortero, colocación de los ladrillos, lechada, acabados, limpieza, equipo, herramienta y todo lo necesario para su correcta ejecución.</t>
  </si>
  <si>
    <t>ESPECIFICACIONES</t>
  </si>
  <si>
    <t>COSTO</t>
  </si>
  <si>
    <t>COM.01</t>
  </si>
  <si>
    <t>MEZCLA CEMENTO - ARENA 1:2</t>
  </si>
  <si>
    <t>MAT.01</t>
  </si>
  <si>
    <t>MAT.11</t>
  </si>
  <si>
    <t>MAT.560</t>
  </si>
  <si>
    <t>CEMENTO</t>
  </si>
  <si>
    <t>ARENA</t>
  </si>
  <si>
    <t>AGUA</t>
  </si>
  <si>
    <t>TON</t>
  </si>
  <si>
    <t>TOTAL</t>
  </si>
  <si>
    <t>COM.02</t>
  </si>
  <si>
    <t>MEZCLA CEMENTO - ARENA 1:3</t>
  </si>
  <si>
    <t>COM.03</t>
  </si>
  <si>
    <t>MEZCLA CEMENTO - ARENA 1:4</t>
  </si>
  <si>
    <t>COM.04</t>
  </si>
  <si>
    <t>MEZCLA CEMENTO - ARENA 1:5</t>
  </si>
  <si>
    <t>COM.05</t>
  </si>
  <si>
    <t>COM.06</t>
  </si>
  <si>
    <t>COM.07</t>
  </si>
  <si>
    <t>MEZCLA CEMENTO - ARENA 1:6</t>
  </si>
  <si>
    <t>MEZCLA CEMENTO - ARENA 1:7</t>
  </si>
  <si>
    <t>MEZCLA CEMENTO - ARENA 1:8</t>
  </si>
  <si>
    <t>COM.08</t>
  </si>
  <si>
    <t>COM.09</t>
  </si>
  <si>
    <t>COM.10</t>
  </si>
  <si>
    <t>MAT.15</t>
  </si>
  <si>
    <t>GRAVA</t>
  </si>
  <si>
    <t>CONCRETO CON RESISTENCIA f'c=100 kg/cm2 CON REVENIMIENTO DE 8 A10 CM, AGREGADO MAXIMO DE 1 1/2"</t>
  </si>
  <si>
    <t>CONCRETO CON RESISTENCIA f'c=100 kg/cm2 CON REVENIMIENTO DE 12 A 15 CM, AGREGADO MAXIMO DE 1 1/2"</t>
  </si>
  <si>
    <t>CONCRETO CON RESISTENCIA f'c=150 kg/cm2 CON REVENIMIENTO DE 12 A 15 CM, AGREGADO MAXIMO DE 1 1/2"</t>
  </si>
  <si>
    <t>CONCRETO CON RESISTENCIA f'c=150 kg/cm2 CON REVENIMIENTO DE 8 A 10 CM, AGREGADO MAXIMO DE 1 1/2"</t>
  </si>
  <si>
    <t>COM.11</t>
  </si>
  <si>
    <t>COM.12</t>
  </si>
  <si>
    <t>COM.13</t>
  </si>
  <si>
    <t>CONCRETO CON RESISTENCIA f'c=200 kg/cm2 CON REVENIMIENTO DE 12 A 15 CM, AGREGADO MAXIMO DE 1 1/2"</t>
  </si>
  <si>
    <t>CONCRETO CON RESISTENCIA f'c=200 kg/cm2 CON REVENIMIENTO DE 8 A 10 CM, AGREGADO MAXIMO DE 1 1/2"</t>
  </si>
  <si>
    <t>COM.14</t>
  </si>
  <si>
    <t>COM.15</t>
  </si>
  <si>
    <t>CONCRETO CON RESISTENCIA f'c=250 kg/cm2 CON REVENIMIENTO DE 8 A 10 CM, AGREGADO MAXIMO DE 1 1/2"</t>
  </si>
  <si>
    <t>CONCRETO CON RESISTENCIA f'c=250 kg/cm2 CON REVENIMIENTO DE 12 A 15 CM, AGREGADO MAXIMO DE 1 1/2"</t>
  </si>
  <si>
    <t>.</t>
  </si>
  <si>
    <t>BPU.01</t>
  </si>
  <si>
    <t>MURO DE TABIQUE ROJO RECOCIDO DE 15 CM DE ESPESOR</t>
  </si>
  <si>
    <t>COSTO DIRECTO</t>
  </si>
  <si>
    <t>MATERIALES</t>
  </si>
  <si>
    <t>MAT.29</t>
  </si>
  <si>
    <t>TABIQUE ROJO RECOCIDO</t>
  </si>
  <si>
    <t>CONCRETO f'c=250 kg/cm2</t>
  </si>
  <si>
    <t>PZA</t>
  </si>
  <si>
    <t>TOTAL DE MATERIALES</t>
  </si>
  <si>
    <t>MANO DE OBRA</t>
  </si>
  <si>
    <t>CUA.16</t>
  </si>
  <si>
    <t>OFICIAL ALBAÑIL + AYUDANTE</t>
  </si>
  <si>
    <t>JOR</t>
  </si>
  <si>
    <t>HERRAMIENTA Y EQUIPO</t>
  </si>
  <si>
    <t>BH.01</t>
  </si>
  <si>
    <t>HERRAMIENTA BASICA</t>
  </si>
  <si>
    <t>TOTAL COSTO DIRECTO</t>
  </si>
  <si>
    <t>BPU.02</t>
  </si>
  <si>
    <t>PLANTILLA DE CONCRETO HIDRAULICO, RESITENCIA NORMAL f'c 100 KG/CM2, INCLUYE PREPARACION DE FONDO DE LA EXCAVACIÓN, NIVELACIÓN Y COMPACTACIÓN. INCLUYE SUMINISTRO DE MATERIALES, ACARREO LIBRE, MANO DE OBRA PARA LA PREPARACIÓN DE LA SUPERFICIE, LA ELABORACIÓN Y COLOCACIÓN DEL CONCRETO, LIMPIEZA, HERRAMIENTA Y EQUIPO NECESARIO PARA SU CORRECTA EJECUCIÓN.</t>
  </si>
  <si>
    <t>CONCRETO f'c=100 kg/cm2</t>
  </si>
  <si>
    <t>TOTAL HERRAMIENTA Y EQUIPO</t>
  </si>
  <si>
    <t>TONELADA</t>
  </si>
  <si>
    <t>1 1/2"</t>
  </si>
  <si>
    <t>Suministro y aplicación de impermiabilizante en azotea. Incluye: suminsitro de materiales tales como: material asfaltico, polietileno, carton, pintura, arena, gravilla, mano de obra para carga, descarga, acarreo libre horizontal y vertical, preparación de la superficie, aplicación de material impermiabilizante, cortes, resanes, retiro de desperdicios, limpieza, herramienta, equipo y todo lo necesario para su correcta ejecución.</t>
  </si>
  <si>
    <t>PROYECTO Y CONSTRUCCIÓN ALJABA</t>
  </si>
  <si>
    <t>PROPIETARIO:</t>
  </si>
  <si>
    <t>UBICACIÓN DE LA OBRA:</t>
  </si>
  <si>
    <t>Jose Luis Gómez Amador</t>
  </si>
  <si>
    <t>Cerrada Nogal No. 3</t>
  </si>
  <si>
    <t>Magdalena Contreras, D.F.</t>
  </si>
  <si>
    <t>SUBTOTAL</t>
  </si>
  <si>
    <t>PRELIMINARES</t>
  </si>
  <si>
    <t>ALBAÑILERÍA</t>
  </si>
  <si>
    <t>Fabricación y suministro de materiales para la elaboración de muro de 0.15 m de espesor, concreto f'c= 250 kg/cm2 en superestructura. Incluye: cimbra aparente, mano de obra para acarreo libre horizontal y vertical, equipo, herramienta y todo lo necesario para su correcta ejecución.</t>
  </si>
  <si>
    <t>MS.00</t>
  </si>
  <si>
    <t>Suministro, instalación y prueba de llaves y accesorios. Incluye: suministro de mueble, accesorios para baño, aditamentos para la instalación, mano de obra para acarreo libre horizontal y vertical, presentación, colocación, amacizado, conexiones, empotramientos, pruebes, limpieza, equipo, herramienta y todo lo necesario para su correcta ejecución.</t>
  </si>
  <si>
    <t>Suministro y aplicación de pasta texturizada grano fino en muros y plafones, previa preparación de superficie. Incluye: suministros de materiales, mano de obra para acarreo libre, horizontal y vertical, preparación de la superficie, limpieza, andamios, equipo, herramienta y todo lo necesario para su correcta ejecución.</t>
  </si>
  <si>
    <t>HERRERÍA</t>
  </si>
  <si>
    <t>HE.00</t>
  </si>
  <si>
    <t>JARDINERÍA</t>
  </si>
  <si>
    <t>Suministro y colocación de piso de adocreto hexagonal de 6 cm. de espesor, asentado sobre cama de arena de 5 cm. de espesor. Incluye: suministro de cemento hidraulico y sus agregados petreos, agua, piezas prefabricadas, adhesivos, mano de obra para acarreo libre horizontal y vertical, preparación de la superficie, elaboración y colocación de  concreto en su caso, acabado, colocación de piezas prefabricadas, cortes, ajustes, lecheado, pulido, brillado, limpieza, equipo, herramienta y todo lo necesario para su correcta ejecución.</t>
  </si>
  <si>
    <t>Suministro y colocación de puerta de 1.00 y 2.10 m, abatible, de lujo, fabricada con aluminio anonizado blanco formada por perfiles: canal remate, repison, junquillo, cerco curvo, zoclo de lujo, cabezal de lujo, batienete, intermedio, junquillo multiple recto, felpa, escuadras, tensores, pivote descentrado, tornillos, taquetes, pijas, remaches y silicon. Incluye: materiales, trazo, corte, habilitado, armado, colocación, nivelación, plomeo, fijación perimetral, sellado perimetral, herramienta y todo lo necesario para su correcta ejecución.</t>
  </si>
  <si>
    <t>IMPERMEABILIZACIÓN</t>
  </si>
  <si>
    <t>ESPECIFICACIÓN</t>
  </si>
  <si>
    <t>MAT.05</t>
  </si>
  <si>
    <t>MAT.104</t>
  </si>
  <si>
    <t>MAT.564</t>
  </si>
  <si>
    <t>EQ.56</t>
  </si>
  <si>
    <t>MAT.31</t>
  </si>
  <si>
    <t>CALIDRA</t>
  </si>
  <si>
    <t>PORCENTAJE DE COSTO INDIRECTO</t>
  </si>
  <si>
    <t>MAT.117</t>
  </si>
  <si>
    <t>TRA.24</t>
  </si>
  <si>
    <t>OFICIAL ESPECIALIZADO</t>
  </si>
  <si>
    <t>EXCAVADORA</t>
  </si>
  <si>
    <t>MAT.106</t>
  </si>
  <si>
    <t>MAT.35</t>
  </si>
  <si>
    <t>MAT.33</t>
  </si>
  <si>
    <t>MAT.230</t>
  </si>
  <si>
    <t>EQ.12</t>
  </si>
  <si>
    <t>EQ.04</t>
  </si>
  <si>
    <t>CAMIÓN</t>
  </si>
  <si>
    <t>CURAFEST ROJO</t>
  </si>
  <si>
    <t>MAT.55</t>
  </si>
  <si>
    <t>MAT.32</t>
  </si>
  <si>
    <t>MAT.565</t>
  </si>
  <si>
    <t>CIMBRA COMÚN</t>
  </si>
  <si>
    <t>MAT.30</t>
  </si>
  <si>
    <t>MAT.34</t>
  </si>
  <si>
    <t>MAT.39</t>
  </si>
  <si>
    <t>H.00</t>
  </si>
  <si>
    <t>RESUMEN DE PARTIDAS</t>
  </si>
  <si>
    <t>ESTRUCTURA</t>
  </si>
  <si>
    <t>ACABADO</t>
  </si>
  <si>
    <t xml:space="preserve">OBRA EXTERIOR </t>
  </si>
  <si>
    <t>CANCELERÍA DE ALUMINIO</t>
  </si>
  <si>
    <t>CATEGORÍA</t>
  </si>
  <si>
    <t>FACTOR SOBRE PRESTACIONES</t>
  </si>
  <si>
    <t>FACTOR DE SALARIO REAL</t>
  </si>
  <si>
    <t>FATOR SOBRE COSTO</t>
  </si>
  <si>
    <t>SALARIO DIARIO OFICIAL</t>
  </si>
  <si>
    <t>SALARIO REAL</t>
  </si>
  <si>
    <t>TRA.01</t>
  </si>
  <si>
    <t>TRA.02</t>
  </si>
  <si>
    <t>TRA.03</t>
  </si>
  <si>
    <t>TRA.04</t>
  </si>
  <si>
    <t>TRA.05</t>
  </si>
  <si>
    <t>TRA.06</t>
  </si>
  <si>
    <t>TRA.07</t>
  </si>
  <si>
    <t>TRA.08</t>
  </si>
  <si>
    <t>TRA.09</t>
  </si>
  <si>
    <t>TRA.10</t>
  </si>
  <si>
    <t>TRA.11</t>
  </si>
  <si>
    <t>TRA.12</t>
  </si>
  <si>
    <t>TRA.13</t>
  </si>
  <si>
    <t>TRA.14</t>
  </si>
  <si>
    <t>TRA.15</t>
  </si>
  <si>
    <t>TRA.16</t>
  </si>
  <si>
    <t>TRA.17</t>
  </si>
  <si>
    <t>TRA.18</t>
  </si>
  <si>
    <t>TRA.19</t>
  </si>
  <si>
    <t>TRA.20</t>
  </si>
  <si>
    <t>TRA.21</t>
  </si>
  <si>
    <t>TRA.22</t>
  </si>
  <si>
    <t>TRA.23</t>
  </si>
  <si>
    <t>PEÓN</t>
  </si>
  <si>
    <t>AYUDANTE</t>
  </si>
  <si>
    <t>AYUDANTE DE CARPINTERO</t>
  </si>
  <si>
    <t>CABO</t>
  </si>
  <si>
    <t>VELADOR</t>
  </si>
  <si>
    <t>MECANÓGRAFO</t>
  </si>
  <si>
    <t>RECEPCIONISTA</t>
  </si>
  <si>
    <t>BODEGUERO</t>
  </si>
  <si>
    <t>OFICIAL YESERO</t>
  </si>
  <si>
    <t>OFICIAL CARPINTERO</t>
  </si>
  <si>
    <t>TAQUIMECANÓGRAFO</t>
  </si>
  <si>
    <t>CHOFER OPERADOR GRÚA</t>
  </si>
  <si>
    <t>OFICIAL PLOMERO</t>
  </si>
  <si>
    <t>OFICIAL PINTOR</t>
  </si>
  <si>
    <t>AYUDANTE CONTADOR</t>
  </si>
  <si>
    <t>OFICIAL FIERRERO</t>
  </si>
  <si>
    <t>OFICIAL HERRERO</t>
  </si>
  <si>
    <t>OPERADOR CAMIÓN VOLTEO</t>
  </si>
  <si>
    <t>OFICIAL MOSAIQUERO Y AZULEJERO</t>
  </si>
  <si>
    <t>OFICIAL ELECTRICISTA</t>
  </si>
  <si>
    <t>OFICIAL CARP. FAB. REP. DE MUEBLES</t>
  </si>
  <si>
    <t>OFICIAL EBANISTA FAB. REP. MUEBLES</t>
  </si>
  <si>
    <t>OFICIAL ALBAÑIL</t>
  </si>
  <si>
    <t>PRODUCTO</t>
  </si>
  <si>
    <t>BULTO</t>
  </si>
  <si>
    <t>MAT.02</t>
  </si>
  <si>
    <t>MAT.03</t>
  </si>
  <si>
    <t>MAT.04</t>
  </si>
  <si>
    <t>MAT.06</t>
  </si>
  <si>
    <t>MAT.07</t>
  </si>
  <si>
    <t>MAT.08</t>
  </si>
  <si>
    <t>MAT.09</t>
  </si>
  <si>
    <t>MAT.10</t>
  </si>
  <si>
    <t>CEMENTO TOLTECA</t>
  </si>
  <si>
    <t>CEMENTO BLANCO</t>
  </si>
  <si>
    <t>CERO FINO, GRUESO</t>
  </si>
  <si>
    <t>MORTERO</t>
  </si>
  <si>
    <t>PEGA CREST</t>
  </si>
  <si>
    <t>CEMIX</t>
  </si>
  <si>
    <t>YESO AMARRADO</t>
  </si>
  <si>
    <t>25 kg</t>
  </si>
  <si>
    <t>50 kg</t>
  </si>
  <si>
    <t xml:space="preserve">50 kg </t>
  </si>
  <si>
    <t>20 kg</t>
  </si>
  <si>
    <t>35 kg</t>
  </si>
  <si>
    <t>20 bulto</t>
  </si>
  <si>
    <t>40 bulto</t>
  </si>
  <si>
    <t>50 bulto</t>
  </si>
  <si>
    <t>28 bulto</t>
  </si>
  <si>
    <t>MAT.12</t>
  </si>
  <si>
    <t>MAT.13</t>
  </si>
  <si>
    <t>MAT.14</t>
  </si>
  <si>
    <t>MAT.16</t>
  </si>
  <si>
    <t>MAT.17</t>
  </si>
  <si>
    <t>MAT.18</t>
  </si>
  <si>
    <t>ESCOMBRO</t>
  </si>
  <si>
    <t>HORMIGÓN</t>
  </si>
  <si>
    <t>GRAVA NEGRA O ROJA</t>
  </si>
  <si>
    <t>TEPETATE</t>
  </si>
  <si>
    <t>TEZONTLE</t>
  </si>
  <si>
    <t>6 m3</t>
  </si>
  <si>
    <t>3 m3</t>
  </si>
  <si>
    <t>MAT.19</t>
  </si>
  <si>
    <t>MAT.20</t>
  </si>
  <si>
    <t>MAT.21</t>
  </si>
  <si>
    <t>MAT.22</t>
  </si>
  <si>
    <t>MAT.23</t>
  </si>
  <si>
    <t>MAT.24</t>
  </si>
  <si>
    <t>MAT.25</t>
  </si>
  <si>
    <t>MAT.26</t>
  </si>
  <si>
    <t>MAT.27</t>
  </si>
  <si>
    <t>MAT.28</t>
  </si>
  <si>
    <t>BLOCK</t>
  </si>
  <si>
    <t>LADRILLO GRUESO</t>
  </si>
  <si>
    <t>LADRILLO DELGADO</t>
  </si>
  <si>
    <t>TABICÓN LIGERO</t>
  </si>
  <si>
    <t>TABICÓN PESADO</t>
  </si>
  <si>
    <t>TABIQUE ROJO</t>
  </si>
  <si>
    <t>10 X 20 X 40</t>
  </si>
  <si>
    <t>12 X 20 X 40</t>
  </si>
  <si>
    <t>15 X 20 X 40</t>
  </si>
  <si>
    <t>20 X 20 X 40</t>
  </si>
  <si>
    <t>1.5 X 11.5 X 23</t>
  </si>
  <si>
    <t>2.5 X 11.5 X 23</t>
  </si>
  <si>
    <t>7 X 12 X 24</t>
  </si>
  <si>
    <t>9 X 13 X 27</t>
  </si>
  <si>
    <t>6.5 X 11.5 X 23</t>
  </si>
  <si>
    <t>MILLAR</t>
  </si>
  <si>
    <t>PIEZA</t>
  </si>
  <si>
    <t>VARILLA</t>
  </si>
  <si>
    <t>3/8</t>
  </si>
  <si>
    <t>1/2</t>
  </si>
  <si>
    <t>5/8</t>
  </si>
  <si>
    <t>3/4</t>
  </si>
  <si>
    <t>148 PZA</t>
  </si>
  <si>
    <t>82 PZA</t>
  </si>
  <si>
    <t>53 PZA</t>
  </si>
  <si>
    <t>37 PZA</t>
  </si>
  <si>
    <t>MAT.36</t>
  </si>
  <si>
    <t>MAT.37</t>
  </si>
  <si>
    <t>MAT.38</t>
  </si>
  <si>
    <t>MAT.40</t>
  </si>
  <si>
    <t>MAT.41</t>
  </si>
  <si>
    <t>MAT.42</t>
  </si>
  <si>
    <t>MAT.43</t>
  </si>
  <si>
    <t>MAT.44</t>
  </si>
  <si>
    <t>MAT.45</t>
  </si>
  <si>
    <t>MAT.46</t>
  </si>
  <si>
    <t>MAT.47</t>
  </si>
  <si>
    <t>MAT.48</t>
  </si>
  <si>
    <t>MAT.49</t>
  </si>
  <si>
    <t>MAT.50</t>
  </si>
  <si>
    <t>MAT.51</t>
  </si>
  <si>
    <t>MAT.52</t>
  </si>
  <si>
    <t>MAT.53</t>
  </si>
  <si>
    <t>MAT.54</t>
  </si>
  <si>
    <t>MAT.56</t>
  </si>
  <si>
    <t>MAT.57</t>
  </si>
  <si>
    <t>MAT.58</t>
  </si>
  <si>
    <t>MAT.59</t>
  </si>
  <si>
    <t>MAT.60</t>
  </si>
  <si>
    <t>MAT.61</t>
  </si>
  <si>
    <t>MAT.62</t>
  </si>
  <si>
    <t>MAT.63</t>
  </si>
  <si>
    <t>MAT.64</t>
  </si>
  <si>
    <t>MAT.65</t>
  </si>
  <si>
    <t>MAT.66</t>
  </si>
  <si>
    <t>MAT.67</t>
  </si>
  <si>
    <t>MAT.68</t>
  </si>
  <si>
    <t>MAT.69</t>
  </si>
  <si>
    <t>MAT.70</t>
  </si>
  <si>
    <t>MAT.71</t>
  </si>
  <si>
    <t>MAT.72</t>
  </si>
  <si>
    <t>ALAMBRÓN</t>
  </si>
  <si>
    <t>ALAMBRE</t>
  </si>
  <si>
    <t>ANILLOS</t>
  </si>
  <si>
    <t>ARMEX</t>
  </si>
  <si>
    <t>BOTE DE LÁMINA</t>
  </si>
  <si>
    <t>CODO ALBAÑAL</t>
  </si>
  <si>
    <t>COLADERA FF</t>
  </si>
  <si>
    <t>JUNTEX CON ARENA</t>
  </si>
  <si>
    <t>JUNTEX SIN ARENA</t>
  </si>
  <si>
    <t>COLOR PARA CTO</t>
  </si>
  <si>
    <t>CLAVO</t>
  </si>
  <si>
    <t>CLAVO P/CONC</t>
  </si>
  <si>
    <t>ADITIVO PARA CONCRETO</t>
  </si>
  <si>
    <t>LÁMINA CARTÓN</t>
  </si>
  <si>
    <t>LÁMINA DE CARTÓN</t>
  </si>
  <si>
    <t>MALLA</t>
  </si>
  <si>
    <t>LIMIADOR X CLIN</t>
  </si>
  <si>
    <t>PANEL</t>
  </si>
  <si>
    <t>PLAFÓN</t>
  </si>
  <si>
    <t>REG. ÁNGULO O SOLERA</t>
  </si>
  <si>
    <t>SEGUETA</t>
  </si>
  <si>
    <t>SEG. BLANCA IRROMP</t>
  </si>
  <si>
    <t>T. CISTERNA</t>
  </si>
  <si>
    <t>TINACO</t>
  </si>
  <si>
    <t>TUBO ALBAÑAL</t>
  </si>
  <si>
    <t>ESQUINERO</t>
  </si>
  <si>
    <t>10 X 10 X 4</t>
  </si>
  <si>
    <t>kg</t>
  </si>
  <si>
    <t>10 x 15 x 4</t>
  </si>
  <si>
    <t>10 x 20 x 4</t>
  </si>
  <si>
    <t>10 y 15</t>
  </si>
  <si>
    <t>15 cm</t>
  </si>
  <si>
    <t>20 cm</t>
  </si>
  <si>
    <t>10 kg</t>
  </si>
  <si>
    <t>5 kg</t>
  </si>
  <si>
    <t>2"</t>
  </si>
  <si>
    <t>3"</t>
  </si>
  <si>
    <t>D-500</t>
  </si>
  <si>
    <t>50 X 50</t>
  </si>
  <si>
    <t>40 X 60</t>
  </si>
  <si>
    <t>60 X 60</t>
  </si>
  <si>
    <t>PZA MATE</t>
  </si>
  <si>
    <t>PZA MARMOLEADA</t>
  </si>
  <si>
    <t>bulto</t>
  </si>
  <si>
    <t>caja</t>
  </si>
  <si>
    <t>lt</t>
  </si>
  <si>
    <t>(p)</t>
  </si>
  <si>
    <t>p/pz</t>
  </si>
  <si>
    <t>rollo</t>
  </si>
  <si>
    <t>lt.</t>
  </si>
  <si>
    <t>ADHESIVOS</t>
  </si>
  <si>
    <t>MAT.73</t>
  </si>
  <si>
    <t>MAT.74</t>
  </si>
  <si>
    <t>MAT.75</t>
  </si>
  <si>
    <t>MAT.76</t>
  </si>
  <si>
    <t>MASKING TAPE</t>
  </si>
  <si>
    <t>48 X 50</t>
  </si>
  <si>
    <t>12 X 50</t>
  </si>
  <si>
    <t>18 X 50</t>
  </si>
  <si>
    <t>24 X 50</t>
  </si>
  <si>
    <t>MAT.77</t>
  </si>
  <si>
    <t>MAT.78</t>
  </si>
  <si>
    <t>MAT.79</t>
  </si>
  <si>
    <t>MAT.80</t>
  </si>
  <si>
    <t>MAT.81</t>
  </si>
  <si>
    <t>MAT.82</t>
  </si>
  <si>
    <t>MAT.83</t>
  </si>
  <si>
    <t>MAT.84</t>
  </si>
  <si>
    <t>MAT.85</t>
  </si>
  <si>
    <t>MAT.86</t>
  </si>
  <si>
    <t>MAT.87</t>
  </si>
  <si>
    <t>KARTONTUBO TUBO DE CARTÓN</t>
  </si>
  <si>
    <t>10.26 cm diámetro</t>
  </si>
  <si>
    <t>15.20 cm diámetro</t>
  </si>
  <si>
    <t>20.05 cm diámetro</t>
  </si>
  <si>
    <t>25.17 cm diámetro</t>
  </si>
  <si>
    <t>30.17 cm diámetro</t>
  </si>
  <si>
    <t>35.17 cm diámetro</t>
  </si>
  <si>
    <t>45.30 cm diámetro</t>
  </si>
  <si>
    <t>49.93 cm diámetro</t>
  </si>
  <si>
    <t>60.40 cm diámetro</t>
  </si>
  <si>
    <t>80.27 cm diámetro</t>
  </si>
  <si>
    <t>40.20 cm diámetro</t>
  </si>
  <si>
    <t>CIMBRA</t>
  </si>
  <si>
    <t>BLOCKS, TABIQUES Y ACABADOS</t>
  </si>
  <si>
    <t>MAT.88</t>
  </si>
  <si>
    <t>MAT.89</t>
  </si>
  <si>
    <t>MAT.90</t>
  </si>
  <si>
    <t>MAT.91</t>
  </si>
  <si>
    <t>MAT.92</t>
  </si>
  <si>
    <t>MAT.93</t>
  </si>
  <si>
    <t>MAT.94</t>
  </si>
  <si>
    <t>MAT.95</t>
  </si>
  <si>
    <t>MAT.96</t>
  </si>
  <si>
    <t>MAT.97</t>
  </si>
  <si>
    <t>MAT.98</t>
  </si>
  <si>
    <t>ADOQUIN CUADRO</t>
  </si>
  <si>
    <t>ADOQUIN HEXÁGONO</t>
  </si>
  <si>
    <t>BROCALES</t>
  </si>
  <si>
    <t>MAT.99</t>
  </si>
  <si>
    <t>MAT.100</t>
  </si>
  <si>
    <t>MAT.101</t>
  </si>
  <si>
    <t>MAT.102</t>
  </si>
  <si>
    <t>MAT.103</t>
  </si>
  <si>
    <t>FACHADA ADOQUÍN BLANCO</t>
  </si>
  <si>
    <t>FACHADA CASCADA OSCURA</t>
  </si>
  <si>
    <t>FACHADA CAST EURO BRONCE</t>
  </si>
  <si>
    <t>FACHADA CAST EUROP BEIGE</t>
  </si>
  <si>
    <t>FACHADA CAST EUROP GRIS</t>
  </si>
  <si>
    <t>FACHADA DRIFT LIGERA</t>
  </si>
  <si>
    <t>FACHADA LATERAL PARA TINA</t>
  </si>
  <si>
    <t>FACHADA PIEDRA DE MAR</t>
  </si>
  <si>
    <t>10 X 10 - 5 cm</t>
  </si>
  <si>
    <t>30 x 30 - 6 cm</t>
  </si>
  <si>
    <t>8 cm</t>
  </si>
  <si>
    <t>10-20-40</t>
  </si>
  <si>
    <t>12-20-40</t>
  </si>
  <si>
    <t>15-20-40</t>
  </si>
  <si>
    <t>20-20-40</t>
  </si>
  <si>
    <t>por caja cont. 1.20 m2</t>
  </si>
  <si>
    <t>por caja 92 m2</t>
  </si>
  <si>
    <t>por caja cont. 1.00 m2</t>
  </si>
  <si>
    <t>por caja cont. 1.45 m2</t>
  </si>
  <si>
    <t>PRECIO</t>
  </si>
  <si>
    <t>CARPINTERÍA</t>
  </si>
  <si>
    <t>MADERA</t>
  </si>
  <si>
    <t>MAT.105</t>
  </si>
  <si>
    <t>MAT.107</t>
  </si>
  <si>
    <t>MAT.108</t>
  </si>
  <si>
    <t>MAT.109</t>
  </si>
  <si>
    <t>MAT.110</t>
  </si>
  <si>
    <t>MAT.111</t>
  </si>
  <si>
    <t>MAT.112</t>
  </si>
  <si>
    <t>MAT.113</t>
  </si>
  <si>
    <t>MAT.114</t>
  </si>
  <si>
    <t>MAT.115</t>
  </si>
  <si>
    <t>MAT.116</t>
  </si>
  <si>
    <t>MAT.118</t>
  </si>
  <si>
    <t>MAT.119</t>
  </si>
  <si>
    <t>MAT.120</t>
  </si>
  <si>
    <t>MAT.121</t>
  </si>
  <si>
    <t>BARROTE PINO</t>
  </si>
  <si>
    <t>CELOTEX PINO</t>
  </si>
  <si>
    <t>CHAFLÁN PINO</t>
  </si>
  <si>
    <t>POLÍN DE PINO</t>
  </si>
  <si>
    <t>TABLA DE PINO</t>
  </si>
  <si>
    <t>TRIPLAY DE PINO</t>
  </si>
  <si>
    <t>TRIPLAY PINO IMPORTADO</t>
  </si>
  <si>
    <t>4" x 2"</t>
  </si>
  <si>
    <t>12 mm 1.22 x 2.44</t>
  </si>
  <si>
    <t>3/4 x 8 1/4</t>
  </si>
  <si>
    <t>4" 1a</t>
  </si>
  <si>
    <t>1 x 30 1a</t>
  </si>
  <si>
    <t>3/4 x 10 3a</t>
  </si>
  <si>
    <t>3/4 x 15 3a</t>
  </si>
  <si>
    <t>3/4 x 20 3a</t>
  </si>
  <si>
    <t>3/4 x 25 3a</t>
  </si>
  <si>
    <t>3/4 x 30 3a</t>
  </si>
  <si>
    <t>16 mm color blanco</t>
  </si>
  <si>
    <t>16 mm color rojo</t>
  </si>
  <si>
    <t xml:space="preserve">16 mm natural </t>
  </si>
  <si>
    <t>19 mm</t>
  </si>
  <si>
    <t>16 mm color verde</t>
  </si>
  <si>
    <t>16 mm color plata</t>
  </si>
  <si>
    <t>15 mm</t>
  </si>
  <si>
    <t>METALES</t>
  </si>
  <si>
    <t>MAT.122</t>
  </si>
  <si>
    <t>MAT.123</t>
  </si>
  <si>
    <t>MAT.124</t>
  </si>
  <si>
    <t>MAT.125</t>
  </si>
  <si>
    <t>MAT.126</t>
  </si>
  <si>
    <t>MAT.127</t>
  </si>
  <si>
    <t>MAT.128</t>
  </si>
  <si>
    <t>MAT.129</t>
  </si>
  <si>
    <t>MAT.130</t>
  </si>
  <si>
    <t>MAT.131</t>
  </si>
  <si>
    <t>MAT.132</t>
  </si>
  <si>
    <t>MAT.133</t>
  </si>
  <si>
    <t>MAT.134</t>
  </si>
  <si>
    <t>MAT.135</t>
  </si>
  <si>
    <t>MAT.136</t>
  </si>
  <si>
    <t>MAT.137</t>
  </si>
  <si>
    <t>MAT.138</t>
  </si>
  <si>
    <t>MAT.139</t>
  </si>
  <si>
    <t>MAT.140</t>
  </si>
  <si>
    <t>MAT.141</t>
  </si>
  <si>
    <t>MAT.142</t>
  </si>
  <si>
    <t>MAT.143</t>
  </si>
  <si>
    <t>MAT.144</t>
  </si>
  <si>
    <t>MAT.145</t>
  </si>
  <si>
    <t>MAT.146</t>
  </si>
  <si>
    <t>CLAVO SIN CABEZA</t>
  </si>
  <si>
    <t>1/2"</t>
  </si>
  <si>
    <t>TORNILLO PARA MADERA</t>
  </si>
  <si>
    <t>3/4"</t>
  </si>
  <si>
    <t>1"</t>
  </si>
  <si>
    <t>3 1/2"</t>
  </si>
  <si>
    <t>2 1/2"</t>
  </si>
  <si>
    <t>4"</t>
  </si>
  <si>
    <t>5"</t>
  </si>
  <si>
    <t>10 x 40</t>
  </si>
  <si>
    <t>10 x 50</t>
  </si>
  <si>
    <t>10 x 65</t>
  </si>
  <si>
    <t>10 x 75</t>
  </si>
  <si>
    <t>12 x 50</t>
  </si>
  <si>
    <t>12 x 65</t>
  </si>
  <si>
    <t>12 x 75</t>
  </si>
  <si>
    <t>8 x 40</t>
  </si>
  <si>
    <t>8 x 50</t>
  </si>
  <si>
    <t>8 x 65</t>
  </si>
  <si>
    <t>ELECTRICIDAD</t>
  </si>
  <si>
    <t>MAT.147</t>
  </si>
  <si>
    <t>MAT.148</t>
  </si>
  <si>
    <t>MAT.149</t>
  </si>
  <si>
    <t>MAT.150</t>
  </si>
  <si>
    <t>MAT.151</t>
  </si>
  <si>
    <t>MAT.152</t>
  </si>
  <si>
    <t>MAT.153</t>
  </si>
  <si>
    <t>MAT.154</t>
  </si>
  <si>
    <t>MAT.155</t>
  </si>
  <si>
    <t>MAT.156</t>
  </si>
  <si>
    <t>MAT.157</t>
  </si>
  <si>
    <t>MAT.158</t>
  </si>
  <si>
    <t>MAT.159</t>
  </si>
  <si>
    <t>MAT.160</t>
  </si>
  <si>
    <t>MAT.161</t>
  </si>
  <si>
    <t>MAT.162</t>
  </si>
  <si>
    <t>MAT.163</t>
  </si>
  <si>
    <t>MAT.164</t>
  </si>
  <si>
    <t>MAT.165</t>
  </si>
  <si>
    <t>MAT.166</t>
  </si>
  <si>
    <t>MAT.167</t>
  </si>
  <si>
    <t>MAT.168</t>
  </si>
  <si>
    <t>MAT.169</t>
  </si>
  <si>
    <t>MAT.170</t>
  </si>
  <si>
    <t>MAT.171</t>
  </si>
  <si>
    <t>MAT.172</t>
  </si>
  <si>
    <t>MAT.173</t>
  </si>
  <si>
    <t>MAT.174</t>
  </si>
  <si>
    <t>MAT.175</t>
  </si>
  <si>
    <t>APAGADOR</t>
  </si>
  <si>
    <t>de 3 tornillos</t>
  </si>
  <si>
    <t>de colas</t>
  </si>
  <si>
    <t>de paso</t>
  </si>
  <si>
    <t>escalera</t>
  </si>
  <si>
    <t>sencillo</t>
  </si>
  <si>
    <t>CAJA GALVANIZADA</t>
  </si>
  <si>
    <t>de dos interruptores</t>
  </si>
  <si>
    <t>de 8 interruptores</t>
  </si>
  <si>
    <t>redonda de 1/2"</t>
  </si>
  <si>
    <t>CHALUPA</t>
  </si>
  <si>
    <t>CLAVIJA INDUSTRIAL</t>
  </si>
  <si>
    <t>CLAVIJA ROYER</t>
  </si>
  <si>
    <t>CODO POLID</t>
  </si>
  <si>
    <t>CODO CONDUIT</t>
  </si>
  <si>
    <t>CONTACTO SENCILLO</t>
  </si>
  <si>
    <t>PLACA DE ALUMINIO</t>
  </si>
  <si>
    <t>3 unidades</t>
  </si>
  <si>
    <t>1 unidad</t>
  </si>
  <si>
    <t>2 unidades</t>
  </si>
  <si>
    <t>1" x rollo x 25 mts</t>
  </si>
  <si>
    <t>POLIDUCTO</t>
  </si>
  <si>
    <t>1/2" naranja rollo x 100 mts</t>
  </si>
  <si>
    <t>3/4" x mt</t>
  </si>
  <si>
    <t>1/2" negro rollo</t>
  </si>
  <si>
    <t>1/4" x mt</t>
  </si>
  <si>
    <t>1" mt</t>
  </si>
  <si>
    <t>3/4" rollo x 50 mts</t>
  </si>
  <si>
    <t>1/2 x mt</t>
  </si>
  <si>
    <t>1" x mt</t>
  </si>
  <si>
    <t>1" x rollo negro</t>
  </si>
  <si>
    <t>3/4 x mt negro</t>
  </si>
  <si>
    <t>3/4 x rollo negro</t>
  </si>
  <si>
    <t>1/2 x mt negro</t>
  </si>
  <si>
    <t>POLIETILENO</t>
  </si>
  <si>
    <t>POLIFLEX</t>
  </si>
  <si>
    <t>3/4" naranja rollo x 50 mt</t>
  </si>
  <si>
    <t>1/2" x mt</t>
  </si>
  <si>
    <t>1/2" rollo x 100 mts</t>
  </si>
  <si>
    <t>SOQUET SENCILLO</t>
  </si>
  <si>
    <t>TAPA DE INSERCCIÓN</t>
  </si>
  <si>
    <t>TAPA GALVANIZADA</t>
  </si>
  <si>
    <t>TUBO CONDUIT</t>
  </si>
  <si>
    <t>MAT.176</t>
  </si>
  <si>
    <t>MAT.177</t>
  </si>
  <si>
    <t>MAT.178</t>
  </si>
  <si>
    <t>MAT.179</t>
  </si>
  <si>
    <t>MAT.180</t>
  </si>
  <si>
    <t>MAT.181</t>
  </si>
  <si>
    <t>MAT.182</t>
  </si>
  <si>
    <t>MAT.183</t>
  </si>
  <si>
    <t>MAT.184</t>
  </si>
  <si>
    <t>MAT.185</t>
  </si>
  <si>
    <t>MAT.186</t>
  </si>
  <si>
    <t>MAT.187</t>
  </si>
  <si>
    <t>MAT.188</t>
  </si>
  <si>
    <t>MAT.189</t>
  </si>
  <si>
    <t>IMPERMEABILIZANTES</t>
  </si>
  <si>
    <t>MAT.190</t>
  </si>
  <si>
    <t>MAT.191</t>
  </si>
  <si>
    <t>MAT.192</t>
  </si>
  <si>
    <t>MAT.193</t>
  </si>
  <si>
    <t>MAT.194</t>
  </si>
  <si>
    <t>MAT.195</t>
  </si>
  <si>
    <t>MAT.196</t>
  </si>
  <si>
    <t>MAT.197</t>
  </si>
  <si>
    <t>MAT.198</t>
  </si>
  <si>
    <t>MAT.199</t>
  </si>
  <si>
    <t>MAT.200</t>
  </si>
  <si>
    <t>MAT.201</t>
  </si>
  <si>
    <t>MAT.202</t>
  </si>
  <si>
    <t>MAT.203</t>
  </si>
  <si>
    <t>BASE PARA CALENTADOR</t>
  </si>
  <si>
    <t>BIRLOS PARA LÁMINA</t>
  </si>
  <si>
    <t>LÁMINA DE ACERO</t>
  </si>
  <si>
    <t>MALLA HEXAGONAL</t>
  </si>
  <si>
    <t>MALLA GALLINERO</t>
  </si>
  <si>
    <t>MALLA CONSA</t>
  </si>
  <si>
    <t>MALLA ESQUINERO PANEL</t>
  </si>
  <si>
    <t>MALLA GALVANIZADA CRIBA</t>
  </si>
  <si>
    <t>REGISTROS REFORZADOS</t>
  </si>
  <si>
    <t>REGISTRO SENCILLO</t>
  </si>
  <si>
    <t>REGISTRO SOLERA</t>
  </si>
  <si>
    <t>TAPA CISTERNA</t>
  </si>
  <si>
    <t>TORNILLO</t>
  </si>
  <si>
    <t>TUBO</t>
  </si>
  <si>
    <t>MAT.204</t>
  </si>
  <si>
    <t>MAT.205</t>
  </si>
  <si>
    <t>MAT.206</t>
  </si>
  <si>
    <t>MAT.207</t>
  </si>
  <si>
    <t>MAT.208</t>
  </si>
  <si>
    <t>MAT.209</t>
  </si>
  <si>
    <t>MAT.210</t>
  </si>
  <si>
    <t>MAT.211</t>
  </si>
  <si>
    <t>MAT.212</t>
  </si>
  <si>
    <t>MAT.213</t>
  </si>
  <si>
    <t>MAT.214</t>
  </si>
  <si>
    <t>MAT.215</t>
  </si>
  <si>
    <t>MAT.216</t>
  </si>
  <si>
    <t>MAT.217</t>
  </si>
  <si>
    <t>MAT.218</t>
  </si>
  <si>
    <t>MAT.219</t>
  </si>
  <si>
    <t>MAT.220</t>
  </si>
  <si>
    <t>MAT.221</t>
  </si>
  <si>
    <t>MAT.222</t>
  </si>
  <si>
    <t>reforzada</t>
  </si>
  <si>
    <t>25 cm</t>
  </si>
  <si>
    <t>35 cm</t>
  </si>
  <si>
    <t>11/can aluminio</t>
  </si>
  <si>
    <t>6/can aluminio</t>
  </si>
  <si>
    <t>rollo de 45 mts</t>
  </si>
  <si>
    <t>1.50 económica</t>
  </si>
  <si>
    <t>rollo de 55 mts</t>
  </si>
  <si>
    <t>rollo de 10 mts</t>
  </si>
  <si>
    <t>50 x 50</t>
  </si>
  <si>
    <t>60 x 40</t>
  </si>
  <si>
    <t>60 x 60</t>
  </si>
  <si>
    <t>60 x 50</t>
  </si>
  <si>
    <t>para durock</t>
  </si>
  <si>
    <t>100 mm (4")</t>
  </si>
  <si>
    <t>200 mm</t>
  </si>
  <si>
    <t>40 mm</t>
  </si>
  <si>
    <t>75 mm</t>
  </si>
  <si>
    <t>150 mm (6")</t>
  </si>
  <si>
    <t>50 mm (2)</t>
  </si>
  <si>
    <t>MAT.223</t>
  </si>
  <si>
    <t>MAT.224</t>
  </si>
  <si>
    <t>MAT.225</t>
  </si>
  <si>
    <t>MAT.226</t>
  </si>
  <si>
    <t>MAT.227</t>
  </si>
  <si>
    <t>MAT.228</t>
  </si>
  <si>
    <t>MAT.229</t>
  </si>
  <si>
    <t>MAT.231</t>
  </si>
  <si>
    <t>MAT.232</t>
  </si>
  <si>
    <t>MAT.233</t>
  </si>
  <si>
    <t>MAT.234</t>
  </si>
  <si>
    <t>MAT.235</t>
  </si>
  <si>
    <t>MAT.236</t>
  </si>
  <si>
    <t>MAT.237</t>
  </si>
  <si>
    <t>MAT.238</t>
  </si>
  <si>
    <t>MAT.239</t>
  </si>
  <si>
    <t>MAT.240</t>
  </si>
  <si>
    <t>MAT.241</t>
  </si>
  <si>
    <t>MAT.242</t>
  </si>
  <si>
    <t>MAT.243</t>
  </si>
  <si>
    <t>ADHECON</t>
  </si>
  <si>
    <t>ADICRETE MP PLUS</t>
  </si>
  <si>
    <t>ALIGERANTE PARA CONCRETO QUALY PANEL</t>
  </si>
  <si>
    <t>APCOSEAL</t>
  </si>
  <si>
    <t>BASE COAT COMP</t>
  </si>
  <si>
    <t>cubeta 19 litros</t>
  </si>
  <si>
    <t>tambo</t>
  </si>
  <si>
    <t>galón 3.78</t>
  </si>
  <si>
    <t>saco de 2 kg</t>
  </si>
  <si>
    <t>22 kg</t>
  </si>
  <si>
    <t>galón</t>
  </si>
  <si>
    <t>MAT.244</t>
  </si>
  <si>
    <t>MAT.245</t>
  </si>
  <si>
    <t>MAT.246</t>
  </si>
  <si>
    <t>MAT.247</t>
  </si>
  <si>
    <t>MAT.248</t>
  </si>
  <si>
    <t>MAT.249</t>
  </si>
  <si>
    <t>MAT.250</t>
  </si>
  <si>
    <t>BITUCON</t>
  </si>
  <si>
    <t>BITUFLEX</t>
  </si>
  <si>
    <t>BITUFLEX PRIMARIO</t>
  </si>
  <si>
    <t>CHAPOPOTE COMÚN</t>
  </si>
  <si>
    <t>DISPERCON</t>
  </si>
  <si>
    <t>DURACON F NATURAL</t>
  </si>
  <si>
    <t>EPOXINE</t>
  </si>
  <si>
    <t>FERROFEST</t>
  </si>
  <si>
    <t>FESTALUM</t>
  </si>
  <si>
    <t>FESTASEAL</t>
  </si>
  <si>
    <t>FESTEGRAL</t>
  </si>
  <si>
    <t>FESTER PLY</t>
  </si>
  <si>
    <t>FESTER BLANCO</t>
  </si>
  <si>
    <t>FESTERBLANC TERRACOTA</t>
  </si>
  <si>
    <t>FESTERBON</t>
  </si>
  <si>
    <t>MAT.251</t>
  </si>
  <si>
    <t>MAT.252</t>
  </si>
  <si>
    <t>MAT.253</t>
  </si>
  <si>
    <t>MAT.254</t>
  </si>
  <si>
    <t>MAT.255</t>
  </si>
  <si>
    <t>MAT.256</t>
  </si>
  <si>
    <t>MAT.257</t>
  </si>
  <si>
    <t>MAT.258</t>
  </si>
  <si>
    <t>MAT.259</t>
  </si>
  <si>
    <t>MAT.260</t>
  </si>
  <si>
    <t>MAT.261</t>
  </si>
  <si>
    <t>MAT.262</t>
  </si>
  <si>
    <t>MAT.263</t>
  </si>
  <si>
    <t>200 litros</t>
  </si>
  <si>
    <t>al 100 cubeta 19 litros</t>
  </si>
  <si>
    <t>50kg</t>
  </si>
  <si>
    <t>G 30 kg</t>
  </si>
  <si>
    <t>G 10 kg</t>
  </si>
  <si>
    <t>l 10 kg saco</t>
  </si>
  <si>
    <t>l 30 kg saco</t>
  </si>
  <si>
    <t xml:space="preserve">galón  </t>
  </si>
  <si>
    <t>cartucho</t>
  </si>
  <si>
    <t>2 kg bolsa</t>
  </si>
  <si>
    <t>20 kg bolsa</t>
  </si>
  <si>
    <t>5 kg bolsa</t>
  </si>
  <si>
    <t>50 mts</t>
  </si>
  <si>
    <t>19 litros</t>
  </si>
  <si>
    <t>litro</t>
  </si>
  <si>
    <t>MUEBLES SANITARIOS Y ACABADOS</t>
  </si>
  <si>
    <t>MAT.264</t>
  </si>
  <si>
    <t>MAT.265</t>
  </si>
  <si>
    <t>MAT.266</t>
  </si>
  <si>
    <t>MAT.267</t>
  </si>
  <si>
    <t>MAT.268</t>
  </si>
  <si>
    <t>MAT.269</t>
  </si>
  <si>
    <t>MAT.270</t>
  </si>
  <si>
    <t>MAT.271</t>
  </si>
  <si>
    <t>MAT.272</t>
  </si>
  <si>
    <t>MAT.273</t>
  </si>
  <si>
    <t>MAT.274</t>
  </si>
  <si>
    <t>MAT.275</t>
  </si>
  <si>
    <t>MAT.276</t>
  </si>
  <si>
    <t>MAT.277</t>
  </si>
  <si>
    <t>MAT.278</t>
  </si>
  <si>
    <t>ACCESORIOS PARA BAÑO (SALDOS)</t>
  </si>
  <si>
    <t xml:space="preserve">ACCESORIOS PARA BAÑO  </t>
  </si>
  <si>
    <t>COLADERA DE ALUMINIO</t>
  </si>
  <si>
    <t>COLADERA DE BRONCE</t>
  </si>
  <si>
    <t>COLADERA ECONÓMICA</t>
  </si>
  <si>
    <t>COLADERA F.C.</t>
  </si>
  <si>
    <t>completos</t>
  </si>
  <si>
    <t>10 x 10</t>
  </si>
  <si>
    <t>20 x 20</t>
  </si>
  <si>
    <t>15 x 15</t>
  </si>
  <si>
    <t>100 integral</t>
  </si>
  <si>
    <t>25 x 25</t>
  </si>
  <si>
    <t>30 x 30</t>
  </si>
  <si>
    <t>juego</t>
  </si>
  <si>
    <t>JUEGO DE BAÑO</t>
  </si>
  <si>
    <t>LAVABO</t>
  </si>
  <si>
    <t>LAVABO Y PEDESTAL</t>
  </si>
  <si>
    <t>LAVADERO CEMENTO COBIJERO</t>
  </si>
  <si>
    <t>LAVADERO DE GRANITO</t>
  </si>
  <si>
    <t>azul celeste taza y tanque LDF</t>
  </si>
  <si>
    <t>blanco taza y tanque HABITAT</t>
  </si>
  <si>
    <t>blanco taza y tanque LDF</t>
  </si>
  <si>
    <t>gris plata taza y tanque</t>
  </si>
  <si>
    <t>hueso taza y tanque</t>
  </si>
  <si>
    <t>rosa taza y tanque</t>
  </si>
  <si>
    <t>verde taza y tanque</t>
  </si>
  <si>
    <t>blanco maratón</t>
  </si>
  <si>
    <t>blanco</t>
  </si>
  <si>
    <t xml:space="preserve">gris plata  </t>
  </si>
  <si>
    <t xml:space="preserve">hueso  </t>
  </si>
  <si>
    <t xml:space="preserve">verde  </t>
  </si>
  <si>
    <t>con pileta</t>
  </si>
  <si>
    <t>sin pileta</t>
  </si>
  <si>
    <t>doble con pileta</t>
  </si>
  <si>
    <t>cobijero con pileta</t>
  </si>
  <si>
    <t>MAT.279</t>
  </si>
  <si>
    <t>MAT.280</t>
  </si>
  <si>
    <t>MAT.281</t>
  </si>
  <si>
    <t>MAT.282</t>
  </si>
  <si>
    <t>MAT.283</t>
  </si>
  <si>
    <t>MAT.284</t>
  </si>
  <si>
    <t>MAT.285</t>
  </si>
  <si>
    <t>MAT.286</t>
  </si>
  <si>
    <t>MAT.287</t>
  </si>
  <si>
    <t>MAT.288</t>
  </si>
  <si>
    <t>MAT.289</t>
  </si>
  <si>
    <t>MAT.290</t>
  </si>
  <si>
    <t>MAT.291</t>
  </si>
  <si>
    <t>MAT.292</t>
  </si>
  <si>
    <t>MAT.293</t>
  </si>
  <si>
    <t>MAT.294</t>
  </si>
  <si>
    <t>PASTAS Y PINTURAS</t>
  </si>
  <si>
    <t>MAT.295</t>
  </si>
  <si>
    <t>MAT.296</t>
  </si>
  <si>
    <t>MAT.297</t>
  </si>
  <si>
    <t>MAT.298</t>
  </si>
  <si>
    <t>MAT.299</t>
  </si>
  <si>
    <t>MAT.300</t>
  </si>
  <si>
    <t>MAT.301</t>
  </si>
  <si>
    <t>MAT.302</t>
  </si>
  <si>
    <t>MAT.303</t>
  </si>
  <si>
    <t>MAT.304</t>
  </si>
  <si>
    <t>MAT.305</t>
  </si>
  <si>
    <t>MAT.306</t>
  </si>
  <si>
    <t>MAT.307</t>
  </si>
  <si>
    <t>MAT.308</t>
  </si>
  <si>
    <t>MAT.309</t>
  </si>
  <si>
    <t>MAT.310</t>
  </si>
  <si>
    <t>MAT.311</t>
  </si>
  <si>
    <t>COLORCONSA</t>
  </si>
  <si>
    <t>PASTA SECA ESTUCO FIBERTEX</t>
  </si>
  <si>
    <t>PASTIN</t>
  </si>
  <si>
    <t>MAT.312</t>
  </si>
  <si>
    <t>MAT.313</t>
  </si>
  <si>
    <t>MAT.314</t>
  </si>
  <si>
    <t>MAT.315</t>
  </si>
  <si>
    <t>MAT.316</t>
  </si>
  <si>
    <t>MAT.317</t>
  </si>
  <si>
    <t>MAT.318</t>
  </si>
  <si>
    <t>MAT.319</t>
  </si>
  <si>
    <t>MAT.320</t>
  </si>
  <si>
    <t>MAT.321</t>
  </si>
  <si>
    <t>blanco 19 litros</t>
  </si>
  <si>
    <t>rojo 19 litros</t>
  </si>
  <si>
    <t>plus blanco fino</t>
  </si>
  <si>
    <t>azul</t>
  </si>
  <si>
    <t>blanco fino</t>
  </si>
  <si>
    <t>crema</t>
  </si>
  <si>
    <t>durazno</t>
  </si>
  <si>
    <t>melon</t>
  </si>
  <si>
    <t xml:space="preserve">verde </t>
  </si>
  <si>
    <t>verde cubeta</t>
  </si>
  <si>
    <t>azul cubeta</t>
  </si>
  <si>
    <t>blanco 18 litros</t>
  </si>
  <si>
    <t>blanco ostión</t>
  </si>
  <si>
    <t>cualquier color</t>
  </si>
  <si>
    <t>marfil</t>
  </si>
  <si>
    <t>nieve</t>
  </si>
  <si>
    <t>ostión</t>
  </si>
  <si>
    <t>para pizarrón</t>
  </si>
  <si>
    <t>rosa</t>
  </si>
  <si>
    <t>salmón</t>
  </si>
  <si>
    <t>galon</t>
  </si>
  <si>
    <t>cubeta</t>
  </si>
  <si>
    <t>1/2 lt</t>
  </si>
  <si>
    <t>PLOMERÍA</t>
  </si>
  <si>
    <t>MAT.322</t>
  </si>
  <si>
    <t>MAT.323</t>
  </si>
  <si>
    <t>MAT.324</t>
  </si>
  <si>
    <t>MAT.325</t>
  </si>
  <si>
    <t>MAT.326</t>
  </si>
  <si>
    <t>MAT.327</t>
  </si>
  <si>
    <t>MAT.328</t>
  </si>
  <si>
    <t>MAT.329</t>
  </si>
  <si>
    <t>MAT.330</t>
  </si>
  <si>
    <t>MAT.331</t>
  </si>
  <si>
    <t>MAT.332</t>
  </si>
  <si>
    <t>MAT.333</t>
  </si>
  <si>
    <t>MAT.334</t>
  </si>
  <si>
    <t>MAT.335</t>
  </si>
  <si>
    <t>MAT.336</t>
  </si>
  <si>
    <t>MAT.337</t>
  </si>
  <si>
    <t>MAT.338</t>
  </si>
  <si>
    <t>MAT.339</t>
  </si>
  <si>
    <t>CALENTADORES, CISTERNAS, ETC.</t>
  </si>
  <si>
    <t>CALENTADOR CALOREX AUT.</t>
  </si>
  <si>
    <t>CALENTADOR CALOREX</t>
  </si>
  <si>
    <t>CALENTADOR SOLAR SUNLIGHT</t>
  </si>
  <si>
    <t>MAT.340</t>
  </si>
  <si>
    <t>MAT.341</t>
  </si>
  <si>
    <t>MAT.342</t>
  </si>
  <si>
    <t>MAT.343</t>
  </si>
  <si>
    <t>MAT.344</t>
  </si>
  <si>
    <t>MAT.345</t>
  </si>
  <si>
    <t>46 lt</t>
  </si>
  <si>
    <t>38 lt</t>
  </si>
  <si>
    <t>62 lt</t>
  </si>
  <si>
    <t>98 lt</t>
  </si>
  <si>
    <t>200 lt</t>
  </si>
  <si>
    <t>72 lt</t>
  </si>
  <si>
    <t>120 lt</t>
  </si>
  <si>
    <t>180 lt</t>
  </si>
  <si>
    <t>225 lt</t>
  </si>
  <si>
    <t>295 lt</t>
  </si>
  <si>
    <t>350 lt</t>
  </si>
  <si>
    <t>400 lt</t>
  </si>
  <si>
    <t>450 lt</t>
  </si>
  <si>
    <t>1100 lt</t>
  </si>
  <si>
    <t>2500 lt</t>
  </si>
  <si>
    <t>600 lt</t>
  </si>
  <si>
    <t>750 lt</t>
  </si>
  <si>
    <t>tricapa 2500 lt</t>
  </si>
  <si>
    <t>tricapa horizontal 1100 lt</t>
  </si>
  <si>
    <t>tricapa vertical 1100 lt</t>
  </si>
  <si>
    <t>CONSUMIBLES</t>
  </si>
  <si>
    <t>MAT.346</t>
  </si>
  <si>
    <t>MAT.347</t>
  </si>
  <si>
    <t>MAT.348</t>
  </si>
  <si>
    <t>MAT.349</t>
  </si>
  <si>
    <t>MAT.350</t>
  </si>
  <si>
    <t>MAT.351</t>
  </si>
  <si>
    <t>MAT.352</t>
  </si>
  <si>
    <t>MAT.353</t>
  </si>
  <si>
    <t>MAT.354</t>
  </si>
  <si>
    <t>MAT.355</t>
  </si>
  <si>
    <t>MAT.356</t>
  </si>
  <si>
    <t>MAT.357</t>
  </si>
  <si>
    <t>MAT.358</t>
  </si>
  <si>
    <t>MAT.359</t>
  </si>
  <si>
    <t>MAT.360</t>
  </si>
  <si>
    <t>MAT.361</t>
  </si>
  <si>
    <t>MAT.362</t>
  </si>
  <si>
    <t>CEMENTO PVC</t>
  </si>
  <si>
    <t>CINTA TEFLÓN</t>
  </si>
  <si>
    <t>FILTRO PASO 1</t>
  </si>
  <si>
    <t>FLOTADOR DE COBRE</t>
  </si>
  <si>
    <t>FLOTADOR Y VÁLVULA PARA TINACO</t>
  </si>
  <si>
    <t>LIMPIADOR PVC</t>
  </si>
  <si>
    <t>PIJA PARA WC</t>
  </si>
  <si>
    <t>REJILLA ALUMINIO</t>
  </si>
  <si>
    <t>REJILLA CROMADA PVC</t>
  </si>
  <si>
    <t>TAPAGOTERAS ASBESTO</t>
  </si>
  <si>
    <t>1 lt</t>
  </si>
  <si>
    <t>118 ml</t>
  </si>
  <si>
    <t>250 ml</t>
  </si>
  <si>
    <t>500 ml</t>
  </si>
  <si>
    <t>60 ml</t>
  </si>
  <si>
    <t>150 ml</t>
  </si>
  <si>
    <t>No. 4</t>
  </si>
  <si>
    <t>ELÉCTRICO</t>
  </si>
  <si>
    <t>MAT.363</t>
  </si>
  <si>
    <t>MAT.364</t>
  </si>
  <si>
    <t>MAT.365</t>
  </si>
  <si>
    <t>BOMBA</t>
  </si>
  <si>
    <t>1" con electronivel</t>
  </si>
  <si>
    <t>1" hidroneumático</t>
  </si>
  <si>
    <t>172" con electro nivel</t>
  </si>
  <si>
    <t>3/4" con electro nivel</t>
  </si>
  <si>
    <t>de agua 1" HP</t>
  </si>
  <si>
    <t>de agua 1/2" HP</t>
  </si>
  <si>
    <t>de agua 3/4" HP</t>
  </si>
  <si>
    <t>de agua de 1/4"</t>
  </si>
  <si>
    <t>MAT.366</t>
  </si>
  <si>
    <t>MAT.367</t>
  </si>
  <si>
    <t>MAT.368</t>
  </si>
  <si>
    <t>GRIFERÍA</t>
  </si>
  <si>
    <t>MAT.369</t>
  </si>
  <si>
    <t>MAT.370</t>
  </si>
  <si>
    <t>MAT.371</t>
  </si>
  <si>
    <t>LLAVE CHORRO</t>
  </si>
  <si>
    <t>LLAVE INDIVIDUAL</t>
  </si>
  <si>
    <t>MANIJA PARA WC</t>
  </si>
  <si>
    <t>para lavabo con maneral</t>
  </si>
  <si>
    <t>TUBOS, NIPLES, ETC.</t>
  </si>
  <si>
    <t>MAT.372</t>
  </si>
  <si>
    <t>MAT.373</t>
  </si>
  <si>
    <t>MAT.374</t>
  </si>
  <si>
    <t>MAT.375</t>
  </si>
  <si>
    <t>MAT.376</t>
  </si>
  <si>
    <t>MAT.377</t>
  </si>
  <si>
    <t>MAT.378</t>
  </si>
  <si>
    <t>MAT.379</t>
  </si>
  <si>
    <t>MAT.380</t>
  </si>
  <si>
    <t>MAT.381</t>
  </si>
  <si>
    <t>MAT.382</t>
  </si>
  <si>
    <t>MAT.383</t>
  </si>
  <si>
    <t>MAT.384</t>
  </si>
  <si>
    <t>MAT.385</t>
  </si>
  <si>
    <t>MAT.386</t>
  </si>
  <si>
    <t>MAT.387</t>
  </si>
  <si>
    <t>MAT.388</t>
  </si>
  <si>
    <t>MAT.389</t>
  </si>
  <si>
    <t>MAT.390</t>
  </si>
  <si>
    <t>MAT.391</t>
  </si>
  <si>
    <t>MAT.392</t>
  </si>
  <si>
    <t>MAT.393</t>
  </si>
  <si>
    <t>MAT.394</t>
  </si>
  <si>
    <t>MAT.395</t>
  </si>
  <si>
    <t>ADAPTADOR ESPIGA PARA LAVABO</t>
  </si>
  <si>
    <t>ADAPTADOR PARA FREGADERO</t>
  </si>
  <si>
    <t>CESPOL</t>
  </si>
  <si>
    <t>CISTERNA EQUIPADA</t>
  </si>
  <si>
    <t>CODO</t>
  </si>
  <si>
    <t>CODO ECONÓMICO</t>
  </si>
  <si>
    <t>MAT.396</t>
  </si>
  <si>
    <t>MAT.397</t>
  </si>
  <si>
    <t>MAT.398</t>
  </si>
  <si>
    <t>MAT.399</t>
  </si>
  <si>
    <t>plomo para fregadero</t>
  </si>
  <si>
    <t>2 sal 40 - 50 girtorio</t>
  </si>
  <si>
    <t>económico 1 sal 40 - 50</t>
  </si>
  <si>
    <t>económico 2 sal 40 - 50 fijo</t>
  </si>
  <si>
    <t>económico 3 sal 40 - 50 - 50</t>
  </si>
  <si>
    <t>fregadero</t>
  </si>
  <si>
    <t>lavabo pvc</t>
  </si>
  <si>
    <t>1000 lt</t>
  </si>
  <si>
    <t>1200 lt</t>
  </si>
  <si>
    <t>10000 lt</t>
  </si>
  <si>
    <t>2800 lt</t>
  </si>
  <si>
    <t>5000 lt</t>
  </si>
  <si>
    <t>87 x 100 1 sal lat 40 - 50</t>
  </si>
  <si>
    <t>87 x 100 2 sal lat tr 40 x 50</t>
  </si>
  <si>
    <t>87 x 100 3 sal ldt 40 - 50</t>
  </si>
  <si>
    <t>albañal de 10</t>
  </si>
  <si>
    <t>albañal de 15</t>
  </si>
  <si>
    <t>albañal de 20</t>
  </si>
  <si>
    <t>45 x 100 mm</t>
  </si>
  <si>
    <t>45 x 40 mm</t>
  </si>
  <si>
    <t>45 x 50 mm</t>
  </si>
  <si>
    <t>45 x 75 mm</t>
  </si>
  <si>
    <t>90 x 100 mm</t>
  </si>
  <si>
    <t>90 x 150 mm</t>
  </si>
  <si>
    <t>90 x 40 mm</t>
  </si>
  <si>
    <t>90 x 50 mm</t>
  </si>
  <si>
    <t>90 x 75 mm</t>
  </si>
  <si>
    <t>45 x 150 mm</t>
  </si>
  <si>
    <t>150 x 90 mm</t>
  </si>
  <si>
    <t>CODO FOFO</t>
  </si>
  <si>
    <t>CODO GALVANIZADO PARED DELGADA</t>
  </si>
  <si>
    <t>CODO HIDRÁULICO</t>
  </si>
  <si>
    <t>CODO PVC</t>
  </si>
  <si>
    <t>CONECTOR</t>
  </si>
  <si>
    <t>CONEXIÓN PARA MANGUERA</t>
  </si>
  <si>
    <t>CONTRA</t>
  </si>
  <si>
    <t>COPLE GALVANIZADO</t>
  </si>
  <si>
    <t>COPLE HIDRÁULICO</t>
  </si>
  <si>
    <t>COPLE PARED DELGADA</t>
  </si>
  <si>
    <t>COPLE PVC</t>
  </si>
  <si>
    <t>FOSA SÉPTICA</t>
  </si>
  <si>
    <t>HERRAJE DUO PARA WC</t>
  </si>
  <si>
    <t>JUNTA PROEL COMÚN</t>
  </si>
  <si>
    <t>LLAVE TANQUE BAJO</t>
  </si>
  <si>
    <t>MANGUERA PARA WC</t>
  </si>
  <si>
    <t>MANGUERA PARA LAVABO</t>
  </si>
  <si>
    <t>REDUCCIÓN</t>
  </si>
  <si>
    <t>TAPA NEGRA</t>
  </si>
  <si>
    <t>TAPA ASBESTO</t>
  </si>
  <si>
    <t>TEE</t>
  </si>
  <si>
    <t>TEE PVC</t>
  </si>
  <si>
    <t>90 X 1"</t>
  </si>
  <si>
    <t>200 X 90</t>
  </si>
  <si>
    <t>87 X 100</t>
  </si>
  <si>
    <t>cespol para fregadero</t>
  </si>
  <si>
    <t>cespol para lavabo</t>
  </si>
  <si>
    <t>para lavaero</t>
  </si>
  <si>
    <t>recto pared delgada 1/2"</t>
  </si>
  <si>
    <t>100 mm</t>
  </si>
  <si>
    <t>150 mm</t>
  </si>
  <si>
    <t>50 mm</t>
  </si>
  <si>
    <t>4000 lt</t>
  </si>
  <si>
    <t>150 x 100 pvc</t>
  </si>
  <si>
    <t>100 x 40 - 50 pvc</t>
  </si>
  <si>
    <t>100 x 75 pvc</t>
  </si>
  <si>
    <t>100 x 50 pvc</t>
  </si>
  <si>
    <t>50 x 40 pvc</t>
  </si>
  <si>
    <t>75 x 40 - 50 pvc</t>
  </si>
  <si>
    <t>pvc 150 x 150 mm</t>
  </si>
  <si>
    <t>alb. 10</t>
  </si>
  <si>
    <t>alb. 15</t>
  </si>
  <si>
    <t>hidráulica de 1"</t>
  </si>
  <si>
    <t>100 x 100 mm</t>
  </si>
  <si>
    <t>100 x 50 mm</t>
  </si>
  <si>
    <t>150 x 100 mm</t>
  </si>
  <si>
    <t>40 x 40 mm</t>
  </si>
  <si>
    <t>50 x 50 mm</t>
  </si>
  <si>
    <t>75 x 75 mm</t>
  </si>
  <si>
    <t>MAT.400</t>
  </si>
  <si>
    <t>MAT.401</t>
  </si>
  <si>
    <t>MAT.402</t>
  </si>
  <si>
    <t>MAT.403</t>
  </si>
  <si>
    <t>MAT.404</t>
  </si>
  <si>
    <t>MAT.405</t>
  </si>
  <si>
    <t>MAT.406</t>
  </si>
  <si>
    <t>MAT.407</t>
  </si>
  <si>
    <t>MAT.408</t>
  </si>
  <si>
    <t>MAT.409</t>
  </si>
  <si>
    <t>MAT.410</t>
  </si>
  <si>
    <t>MAT.411</t>
  </si>
  <si>
    <t>MAT.412</t>
  </si>
  <si>
    <t>MAT.413</t>
  </si>
  <si>
    <t>MAT.414</t>
  </si>
  <si>
    <t>MAT.415</t>
  </si>
  <si>
    <t>MAT.416</t>
  </si>
  <si>
    <t>MAT.417</t>
  </si>
  <si>
    <t>MAT.418</t>
  </si>
  <si>
    <t>MAT.419</t>
  </si>
  <si>
    <t>MAT.420</t>
  </si>
  <si>
    <t>MAT.421</t>
  </si>
  <si>
    <t>MAT.422</t>
  </si>
  <si>
    <t>MAT.423</t>
  </si>
  <si>
    <t>MAT.424</t>
  </si>
  <si>
    <t>MAT.425</t>
  </si>
  <si>
    <t>MAT.426</t>
  </si>
  <si>
    <t>MAT.427</t>
  </si>
  <si>
    <t>MAT.428</t>
  </si>
  <si>
    <t>MAT.429</t>
  </si>
  <si>
    <t>MAT.430</t>
  </si>
  <si>
    <t>MAT.431</t>
  </si>
  <si>
    <t>MAT.432</t>
  </si>
  <si>
    <t>MAT.433</t>
  </si>
  <si>
    <t>MAT.434</t>
  </si>
  <si>
    <t>MAT.435</t>
  </si>
  <si>
    <t>MAT.436</t>
  </si>
  <si>
    <t>MAT.437</t>
  </si>
  <si>
    <t>MAT.438</t>
  </si>
  <si>
    <t>MAT.439</t>
  </si>
  <si>
    <t>MAT.440</t>
  </si>
  <si>
    <t>MAT.441</t>
  </si>
  <si>
    <t>MAT.442</t>
  </si>
  <si>
    <t>MAT.443</t>
  </si>
  <si>
    <t>MAT.444</t>
  </si>
  <si>
    <t>MAT.445</t>
  </si>
  <si>
    <t>MAT.446</t>
  </si>
  <si>
    <t>MAT.447</t>
  </si>
  <si>
    <t>TUBO ASBESTO</t>
  </si>
  <si>
    <t>TUBO ALB.</t>
  </si>
  <si>
    <t>TUBO GALVANIZADO CED - 40</t>
  </si>
  <si>
    <t>TUBO HIDRÁULICO</t>
  </si>
  <si>
    <t>TUBO PVC</t>
  </si>
  <si>
    <t>YEE ALBAÑAL</t>
  </si>
  <si>
    <t>YEE PVC</t>
  </si>
  <si>
    <t>4" x 4 mts con cople 11 mm</t>
  </si>
  <si>
    <t>1 1/2" (40 mm) x mt</t>
  </si>
  <si>
    <t xml:space="preserve">2" (50 mm) x mt </t>
  </si>
  <si>
    <t>3" (75 mm) x mt</t>
  </si>
  <si>
    <t>4" (100 mm) x mt</t>
  </si>
  <si>
    <t>6" (150 mm 6 mts)</t>
  </si>
  <si>
    <t>económico 1 1/2" (40 mm 6 mts)</t>
  </si>
  <si>
    <t>económico 4" (100 mm 6 mts)</t>
  </si>
  <si>
    <t>100 x 150 mm</t>
  </si>
  <si>
    <t>150 x 150 mm</t>
  </si>
  <si>
    <t>MAT.448</t>
  </si>
  <si>
    <t>MAT.449</t>
  </si>
  <si>
    <t>MAT.450</t>
  </si>
  <si>
    <t>MAT.451</t>
  </si>
  <si>
    <t>MAT.452</t>
  </si>
  <si>
    <t>MAT.453</t>
  </si>
  <si>
    <t>MAT.454</t>
  </si>
  <si>
    <t>MAT.455</t>
  </si>
  <si>
    <t>MAT.456</t>
  </si>
  <si>
    <t>MAT.457</t>
  </si>
  <si>
    <t>MAT.458</t>
  </si>
  <si>
    <t>MAT.459</t>
  </si>
  <si>
    <t>MAT.460</t>
  </si>
  <si>
    <t>MAT.461</t>
  </si>
  <si>
    <t>MAT.462</t>
  </si>
  <si>
    <t>MAT.463</t>
  </si>
  <si>
    <t>MAT.464</t>
  </si>
  <si>
    <t>MAT.465</t>
  </si>
  <si>
    <t>MAT.466</t>
  </si>
  <si>
    <t>MAT.467</t>
  </si>
  <si>
    <t>MAT.468</t>
  </si>
  <si>
    <t>MAT.469</t>
  </si>
  <si>
    <t>MAT.470</t>
  </si>
  <si>
    <t>POLIESTIRENO</t>
  </si>
  <si>
    <t>BOVEDILLA</t>
  </si>
  <si>
    <t>CASETON POLIESTIRENO</t>
  </si>
  <si>
    <t>PANEL AMVIC PARA MURO</t>
  </si>
  <si>
    <t>MAT.471</t>
  </si>
  <si>
    <t>MAT.472</t>
  </si>
  <si>
    <t>MAT.473</t>
  </si>
  <si>
    <t>MAT.474</t>
  </si>
  <si>
    <t>MAT.475</t>
  </si>
  <si>
    <t>MAT.476</t>
  </si>
  <si>
    <t>MAT.477</t>
  </si>
  <si>
    <t>MAT.478</t>
  </si>
  <si>
    <t>MAT.479</t>
  </si>
  <si>
    <t>MAT.480</t>
  </si>
  <si>
    <t>MAT.481</t>
  </si>
  <si>
    <t>MAT.482</t>
  </si>
  <si>
    <t>MAT.483</t>
  </si>
  <si>
    <t>MAT.484</t>
  </si>
  <si>
    <t>común de poliestireno</t>
  </si>
  <si>
    <t>poliestireno altura variable x 0.69 x 1.22</t>
  </si>
  <si>
    <t>altura 0.25 x 0.10 x 0.10</t>
  </si>
  <si>
    <t>altura variable x 0.50 x 0.50</t>
  </si>
  <si>
    <t>cimbra para armadura de vigueta alma abierta</t>
  </si>
  <si>
    <t>altura variable x 0.50 x 0.60</t>
  </si>
  <si>
    <t>altura variable x 0.50 x 0.53</t>
  </si>
  <si>
    <t>altura variable x 0.40 x 0.40</t>
  </si>
  <si>
    <t>45 de 4"</t>
  </si>
  <si>
    <t>45 de 6"</t>
  </si>
  <si>
    <t>90 de 4"</t>
  </si>
  <si>
    <t>90 de 6"</t>
  </si>
  <si>
    <t>de concreto 4"</t>
  </si>
  <si>
    <t>de concreto 6"</t>
  </si>
  <si>
    <t>m4</t>
  </si>
  <si>
    <t>m5</t>
  </si>
  <si>
    <t>m6</t>
  </si>
  <si>
    <t>m7</t>
  </si>
  <si>
    <t>m8</t>
  </si>
  <si>
    <t>m9</t>
  </si>
  <si>
    <t>m10</t>
  </si>
  <si>
    <t>PREFABRICADOS</t>
  </si>
  <si>
    <t>ACERO POLIESTIRENO</t>
  </si>
  <si>
    <t>MAT.485</t>
  </si>
  <si>
    <t>MAT.486</t>
  </si>
  <si>
    <t>MAT.487</t>
  </si>
  <si>
    <t>MAT.488</t>
  </si>
  <si>
    <t>MAT.489</t>
  </si>
  <si>
    <t>MAT.490</t>
  </si>
  <si>
    <t>MAT.491</t>
  </si>
  <si>
    <t>MAT.492</t>
  </si>
  <si>
    <t>MAT.493</t>
  </si>
  <si>
    <t>MAT.494</t>
  </si>
  <si>
    <t>MAT.495</t>
  </si>
  <si>
    <t>MAT.496</t>
  </si>
  <si>
    <t>MAT.497</t>
  </si>
  <si>
    <t>MAT.498</t>
  </si>
  <si>
    <t>CUPULA HEXAGONAL</t>
  </si>
  <si>
    <t>PANEL DIVISORIO ACERO Y POLIESTIRENO</t>
  </si>
  <si>
    <t>POSTE ESTRUCTURAL PARA PANEL</t>
  </si>
  <si>
    <t>QUALYLOSA ACERO Y POLIESTIRENO</t>
  </si>
  <si>
    <t>1.30 x 1.20 m</t>
  </si>
  <si>
    <t>1.22 x 2.44 x 2"</t>
  </si>
  <si>
    <t>1.22 x 2.44 x 3"</t>
  </si>
  <si>
    <t>de fibro cemento lámina gal.</t>
  </si>
  <si>
    <t>4 x 1.22 x 3.25</t>
  </si>
  <si>
    <t>4 x 1.22 x 4</t>
  </si>
  <si>
    <t>4 x 1.22 x 5</t>
  </si>
  <si>
    <t>BASE COAT, PANEL ROCK</t>
  </si>
  <si>
    <t>CINTA EXTERIOR PARA DUROCK</t>
  </si>
  <si>
    <t>CINTA EXTERIOR PARA PANEL DE FIBROCEMENTO</t>
  </si>
  <si>
    <t>saco de 22.7 kg</t>
  </si>
  <si>
    <t>PANEL FIBROCEMENTO</t>
  </si>
  <si>
    <t>durock 1.22 x 2.44</t>
  </si>
  <si>
    <t>FIBROCEMENTO</t>
  </si>
  <si>
    <t>MAT.499</t>
  </si>
  <si>
    <t>MAT.500</t>
  </si>
  <si>
    <t>MAT.501</t>
  </si>
  <si>
    <t>MAT.502</t>
  </si>
  <si>
    <t>CANAL DE AMARRE</t>
  </si>
  <si>
    <t>CANAL GUÍA</t>
  </si>
  <si>
    <t>CANAL</t>
  </si>
  <si>
    <t>CANAL LISTÓN</t>
  </si>
  <si>
    <t>CANALETA</t>
  </si>
  <si>
    <t>MAT.503</t>
  </si>
  <si>
    <t>6.35 x 3.05</t>
  </si>
  <si>
    <t>3.05 x 4.10</t>
  </si>
  <si>
    <t>19 mm (3/4) 3.05</t>
  </si>
  <si>
    <t>38 mm (1 1/2) 3.05</t>
  </si>
  <si>
    <t>PANELES DE YESO</t>
  </si>
  <si>
    <t>MAT.504</t>
  </si>
  <si>
    <t>MAT.505</t>
  </si>
  <si>
    <t>MAT.506</t>
  </si>
  <si>
    <t>MAT.507</t>
  </si>
  <si>
    <t>MAT.508</t>
  </si>
  <si>
    <t>MAT.509</t>
  </si>
  <si>
    <t>PANEL DE YESO TABLAROCA</t>
  </si>
  <si>
    <t>PERFACINTA CINTA DE REFUERZO</t>
  </si>
  <si>
    <t>POSTE GALVANIZADO</t>
  </si>
  <si>
    <t>REDIMIX</t>
  </si>
  <si>
    <t>TORNILLO PARA TABLAROCA</t>
  </si>
  <si>
    <t>1.22 x 2.44 x 12.7 mm</t>
  </si>
  <si>
    <t>75 m</t>
  </si>
  <si>
    <t>4.10 x 3.05</t>
  </si>
  <si>
    <t>caja c/ 25 kg emulsión</t>
  </si>
  <si>
    <t>millar</t>
  </si>
  <si>
    <t>TECHUMBRES</t>
  </si>
  <si>
    <t>MAT.510</t>
  </si>
  <si>
    <t>TAPAGOTERAS</t>
  </si>
  <si>
    <t>LÁMINAS</t>
  </si>
  <si>
    <t>MAT.511</t>
  </si>
  <si>
    <t>LÁMINA ACRÍLICA</t>
  </si>
  <si>
    <t>LÁMINA ASBESTO</t>
  </si>
  <si>
    <t>LÁMINA EST ASB</t>
  </si>
  <si>
    <t>MAT.512</t>
  </si>
  <si>
    <t>MAT.513</t>
  </si>
  <si>
    <t>MAT.514</t>
  </si>
  <si>
    <t>MAT.515</t>
  </si>
  <si>
    <t>MAT.516</t>
  </si>
  <si>
    <t>MAT.517</t>
  </si>
  <si>
    <t>MAT.518</t>
  </si>
  <si>
    <t>MAT.519</t>
  </si>
  <si>
    <t>MAT.520</t>
  </si>
  <si>
    <t>MAT.521</t>
  </si>
  <si>
    <t>MAT.522</t>
  </si>
  <si>
    <t>MAT.523</t>
  </si>
  <si>
    <t>MAT.524</t>
  </si>
  <si>
    <t>2.45 rural</t>
  </si>
  <si>
    <t>11 canales</t>
  </si>
  <si>
    <t>6 canales</t>
  </si>
  <si>
    <t>7.32 x 1.00</t>
  </si>
  <si>
    <t>4.88 x 1.00</t>
  </si>
  <si>
    <t>3.66 x 1.00</t>
  </si>
  <si>
    <t>VIDRIERIA</t>
  </si>
  <si>
    <t>MAT.525</t>
  </si>
  <si>
    <t>MAT.526</t>
  </si>
  <si>
    <t>MAT.527</t>
  </si>
  <si>
    <t>MAT.528</t>
  </si>
  <si>
    <t>MAT.529</t>
  </si>
  <si>
    <t>MAT.530</t>
  </si>
  <si>
    <t>MAT.531</t>
  </si>
  <si>
    <t>MAT.532</t>
  </si>
  <si>
    <t>MAT.533</t>
  </si>
  <si>
    <t>MAT.534</t>
  </si>
  <si>
    <t>MAT.535</t>
  </si>
  <si>
    <t>MAT.536</t>
  </si>
  <si>
    <t>MAT.537</t>
  </si>
  <si>
    <t>MAT.538</t>
  </si>
  <si>
    <t>BOQUILLA</t>
  </si>
  <si>
    <t>MASTIQUE</t>
  </si>
  <si>
    <t>SEPARADOR VIDRIO BLOCK</t>
  </si>
  <si>
    <t>SILICOPLAST COMUN</t>
  </si>
  <si>
    <t>310 ml</t>
  </si>
  <si>
    <t>bolsa 1 kg</t>
  </si>
  <si>
    <t>bolsa c/25</t>
  </si>
  <si>
    <t>cubeta 19 lt</t>
  </si>
  <si>
    <t>cartucho 300 ml</t>
  </si>
  <si>
    <t>72 ml</t>
  </si>
  <si>
    <t>cartucho 300 ml dowcornig</t>
  </si>
  <si>
    <t>VIDRIOS</t>
  </si>
  <si>
    <t>VIDRIO ESQUINERO</t>
  </si>
  <si>
    <t>VIDRIO REMATE</t>
  </si>
  <si>
    <t>VIDRIO BLOCK</t>
  </si>
  <si>
    <t>45" 15 x 20 x 8</t>
  </si>
  <si>
    <t>bromo</t>
  </si>
  <si>
    <t>bronce</t>
  </si>
  <si>
    <t>buble</t>
  </si>
  <si>
    <t>burbuja</t>
  </si>
  <si>
    <t>ocean view</t>
  </si>
  <si>
    <t>ondulado</t>
  </si>
  <si>
    <t>musgo</t>
  </si>
  <si>
    <t>MAT.539</t>
  </si>
  <si>
    <t>MAT.540</t>
  </si>
  <si>
    <t>MAT.541</t>
  </si>
  <si>
    <t>MAT.542</t>
  </si>
  <si>
    <t>MAT.543</t>
  </si>
  <si>
    <t>MAT.544</t>
  </si>
  <si>
    <t>MAT.545</t>
  </si>
  <si>
    <t>MAT.546</t>
  </si>
  <si>
    <t>MAT.547</t>
  </si>
  <si>
    <t>MAT.548</t>
  </si>
  <si>
    <t>MAT.549</t>
  </si>
  <si>
    <t>ondulado azul</t>
  </si>
  <si>
    <t>ondulado rosa</t>
  </si>
  <si>
    <t>prisma</t>
  </si>
  <si>
    <t>rayado</t>
  </si>
  <si>
    <t>toba</t>
  </si>
  <si>
    <t>turquesa</t>
  </si>
  <si>
    <t>vesta</t>
  </si>
  <si>
    <t>verde</t>
  </si>
  <si>
    <t>VIGUETA Y BOVEDILLA</t>
  </si>
  <si>
    <t>MAT.550</t>
  </si>
  <si>
    <t>MAT.551</t>
  </si>
  <si>
    <t>MAT.552</t>
  </si>
  <si>
    <t>MAT.553</t>
  </si>
  <si>
    <t>MAT.554</t>
  </si>
  <si>
    <t>MAT.555</t>
  </si>
  <si>
    <t>MAT.556</t>
  </si>
  <si>
    <t>MAT.557</t>
  </si>
  <si>
    <t>MAT.558</t>
  </si>
  <si>
    <t>MAT.559</t>
  </si>
  <si>
    <t>MAT.561</t>
  </si>
  <si>
    <t>MAT.562</t>
  </si>
  <si>
    <t>MAT.563</t>
  </si>
  <si>
    <t>MAT.566</t>
  </si>
  <si>
    <t>MAT.567</t>
  </si>
  <si>
    <t>MAT.568</t>
  </si>
  <si>
    <t>1.2 lámina gal.</t>
  </si>
  <si>
    <t>1.2 lámina negra</t>
  </si>
  <si>
    <t>1.8 lámina negra</t>
  </si>
  <si>
    <t>1.8 lámina gal.</t>
  </si>
  <si>
    <t>2.4 lámina negra</t>
  </si>
  <si>
    <t>2.4 lámina gal.</t>
  </si>
  <si>
    <t>3.00 lámina negra</t>
  </si>
  <si>
    <t>3.00 lámina gal.</t>
  </si>
  <si>
    <t>3.60 lámina negra</t>
  </si>
  <si>
    <t>3.60 lámina gal.</t>
  </si>
  <si>
    <t>4.20 lámina negra</t>
  </si>
  <si>
    <t>4.20 lámina gal.</t>
  </si>
  <si>
    <t>4.80 lámina negra</t>
  </si>
  <si>
    <t>4.80 lámina gal.</t>
  </si>
  <si>
    <t>5.40 lámina negra</t>
  </si>
  <si>
    <t>5.40 lámina gal.</t>
  </si>
  <si>
    <t>6.00 lámina negra</t>
  </si>
  <si>
    <t>6.00 lámina gal.</t>
  </si>
  <si>
    <t>OTROS MATERIALES</t>
  </si>
  <si>
    <t>MAT.569</t>
  </si>
  <si>
    <t>de la llave con tarifa doméstica</t>
  </si>
  <si>
    <t>de pipa</t>
  </si>
  <si>
    <t>de garrafón</t>
  </si>
  <si>
    <t>agua embotellada</t>
  </si>
  <si>
    <t>DUELA LAMINADA</t>
  </si>
  <si>
    <t>7 mm</t>
  </si>
  <si>
    <t>LUBRICANTE PARA PVC</t>
  </si>
  <si>
    <t>ANILLO DE HULE</t>
  </si>
  <si>
    <t>COPLE DE 160 MM</t>
  </si>
  <si>
    <t>TUBO DE COBRE</t>
  </si>
  <si>
    <t>13 mm</t>
  </si>
  <si>
    <t>25 mm</t>
  </si>
  <si>
    <t>32 mm</t>
  </si>
  <si>
    <t>38 mm</t>
  </si>
  <si>
    <t>18 mm</t>
  </si>
  <si>
    <t>20 mm</t>
  </si>
  <si>
    <t>TABLERO DE 4 HILOS</t>
  </si>
  <si>
    <t>INTERRUPTOR TERMOMAGNÉTICO</t>
  </si>
  <si>
    <t>INTERRUPTOR DE SEGURIDAD</t>
  </si>
  <si>
    <t>CABLE DE COBRE DESNUDO</t>
  </si>
  <si>
    <t>CONDUCTOR</t>
  </si>
  <si>
    <t>CONECTORES</t>
  </si>
  <si>
    <t>LUMINARIA ECONÓMICA</t>
  </si>
  <si>
    <t>REGISTRO</t>
  </si>
  <si>
    <t>CONDULET</t>
  </si>
  <si>
    <t>PIJAS</t>
  </si>
  <si>
    <t>JUNTA CERA</t>
  </si>
  <si>
    <t>MINGITORIO</t>
  </si>
  <si>
    <t>FREGADERO</t>
  </si>
  <si>
    <t>FLUXÓMETRO</t>
  </si>
  <si>
    <t>SELLADOR</t>
  </si>
  <si>
    <t>TAQUETE DE FIBRA</t>
  </si>
  <si>
    <t>LOSETA VINÍLICA</t>
  </si>
  <si>
    <t>CERRADURA DE SEGURIDAD</t>
  </si>
  <si>
    <t>PASTO</t>
  </si>
  <si>
    <t>ADOCRETO HEXAGONAL</t>
  </si>
  <si>
    <t>JALADERA</t>
  </si>
  <si>
    <t>VIDRIO</t>
  </si>
  <si>
    <t>CONTRAMARCO</t>
  </si>
  <si>
    <t>GASOLINA</t>
  </si>
  <si>
    <t>TIERRA NATURAL</t>
  </si>
  <si>
    <t>MAT.570</t>
  </si>
  <si>
    <t>MAT.571</t>
  </si>
  <si>
    <t>MAT.572</t>
  </si>
  <si>
    <t>MAT.573</t>
  </si>
  <si>
    <t>MAT.574</t>
  </si>
  <si>
    <t>MAT.575</t>
  </si>
  <si>
    <t>MAT.576</t>
  </si>
  <si>
    <t>MAT.577</t>
  </si>
  <si>
    <t>MAT.578</t>
  </si>
  <si>
    <t>MAT.579</t>
  </si>
  <si>
    <t>MAT.580</t>
  </si>
  <si>
    <t>MAT.581</t>
  </si>
  <si>
    <t>MAT.582</t>
  </si>
  <si>
    <t>MAT.583</t>
  </si>
  <si>
    <t>MAT.584</t>
  </si>
  <si>
    <t>MAT.585</t>
  </si>
  <si>
    <t>MAT.586</t>
  </si>
  <si>
    <t>MAT.587</t>
  </si>
  <si>
    <t>MAT.588</t>
  </si>
  <si>
    <t>MAT.589</t>
  </si>
  <si>
    <t>MAT.590</t>
  </si>
  <si>
    <t>MAT.591</t>
  </si>
  <si>
    <t>MAT.592</t>
  </si>
  <si>
    <t>MAT.593</t>
  </si>
  <si>
    <t>MAT.594</t>
  </si>
  <si>
    <t>MAT.595</t>
  </si>
  <si>
    <t>MAT.596</t>
  </si>
  <si>
    <t>MAT.597</t>
  </si>
  <si>
    <t>MAT.598</t>
  </si>
  <si>
    <t>MAT.599</t>
  </si>
  <si>
    <t>MAT.600</t>
  </si>
  <si>
    <t>MAT.601</t>
  </si>
  <si>
    <t>MAT.602</t>
  </si>
  <si>
    <t>MAT.603</t>
  </si>
  <si>
    <t>MAT.604</t>
  </si>
  <si>
    <t>MAT.605</t>
  </si>
  <si>
    <t>MAT.606</t>
  </si>
  <si>
    <t>MAT.607</t>
  </si>
  <si>
    <t>MAT.608</t>
  </si>
  <si>
    <t>MAT.609</t>
  </si>
  <si>
    <t>MAT.610</t>
  </si>
  <si>
    <t>MAT.611</t>
  </si>
  <si>
    <t>MAT.612</t>
  </si>
  <si>
    <t>16 mm</t>
  </si>
  <si>
    <t>manija c/nip rec 110-32m</t>
  </si>
  <si>
    <t>18 cm</t>
  </si>
  <si>
    <t>3 mm</t>
  </si>
  <si>
    <t>1 DIA</t>
  </si>
  <si>
    <t>7 DÍAS</t>
  </si>
  <si>
    <t>15 DÍAS</t>
  </si>
  <si>
    <t>30 DÍAS</t>
  </si>
  <si>
    <t>GARANTÍA</t>
  </si>
  <si>
    <t>EQ.01</t>
  </si>
  <si>
    <t>RODILLO DOBLE DE 1 TON 18 HP A GASOLINA</t>
  </si>
  <si>
    <t>RODILLO DOBLE DE 2 1/2 TON 33.5 HP DIESEL</t>
  </si>
  <si>
    <t>RODILLO SENCILLO PR-8 8 HP GASOLINA</t>
  </si>
  <si>
    <t>BAILARINA DE 4 TIEMPOS</t>
  </si>
  <si>
    <t>PLACA VIBRATORIA</t>
  </si>
  <si>
    <t>BOMBA DE AGUA DE 3" x 3" MOTOR GASOLINA, SIN MANGUERA</t>
  </si>
  <si>
    <t>ALLANADORA SENCILLA PARA 4 LLANTAS A GASOLINA</t>
  </si>
  <si>
    <t>REVOLVEDORA DE UN SACO, 8 HP A GASOLINA</t>
  </si>
  <si>
    <t>MALACATE 1 TON A GASOLINA DE 12 HP C/ACCESORIOS</t>
  </si>
  <si>
    <t>N/D</t>
  </si>
  <si>
    <t>MALACATE MINOR DE 300 KG MONOFÁSICO (C/30 MTS DE CABLE)</t>
  </si>
  <si>
    <t>MALACATE MINOR DE 300 KG MONOFÁSICO (C/60 MTS DE CABLE)</t>
  </si>
  <si>
    <t>VIBRADOR A GASOLINA Y/O ELÉCTRICO C/4 MTS DE MANGUERA</t>
  </si>
  <si>
    <t>CORTADORA DE PISO, 13 HP A GASOLINA (SIN DISCO)</t>
  </si>
  <si>
    <t>ROMPEDOR ELÉCTRICO DE 30 KG (SIN PULSETA)</t>
  </si>
  <si>
    <t>ROMPEDOR ELÉCTRICO DE 18 KG (SIN PULSETA)</t>
  </si>
  <si>
    <t>ROTOMARTILLO COMBINADO SDS MAX. (SIN BROCA)</t>
  </si>
  <si>
    <t>DUMPER CAP. 1500 KG 12 HP DIESEL</t>
  </si>
  <si>
    <t>TORRE DE ILUMINACIÓN 4 LÁMPARAS Y MASTIL DE 9 MTS</t>
  </si>
  <si>
    <t>SOLDADURA DE 400 AMP / GENERADOR DE 14 KW A DIESEL</t>
  </si>
  <si>
    <t>GENERADOR DE 6500 W A GASOLINA</t>
  </si>
  <si>
    <t>GENERADOR DE 5000 W A GASOLINA</t>
  </si>
  <si>
    <t>GENERADOR DE 3500 W A GASOLINA</t>
  </si>
  <si>
    <t>COMPRESOR PORTÁTIL C/2 ROMPEDORAS T ACCES.</t>
  </si>
  <si>
    <t>EQ.02</t>
  </si>
  <si>
    <t>EQ.03</t>
  </si>
  <si>
    <t>EQ.05</t>
  </si>
  <si>
    <t>EQ.06</t>
  </si>
  <si>
    <t>EQ.07</t>
  </si>
  <si>
    <t>EQ.08</t>
  </si>
  <si>
    <t>EQ.09</t>
  </si>
  <si>
    <t>EQ.10</t>
  </si>
  <si>
    <t>EQ.11</t>
  </si>
  <si>
    <t>EQ.13</t>
  </si>
  <si>
    <t>EQ.14</t>
  </si>
  <si>
    <t>EQ.15</t>
  </si>
  <si>
    <t>EQ.16</t>
  </si>
  <si>
    <t>EQ.17</t>
  </si>
  <si>
    <t>EQ.18</t>
  </si>
  <si>
    <t>EQ.19</t>
  </si>
  <si>
    <t>EQ.20</t>
  </si>
  <si>
    <t>EQ.21</t>
  </si>
  <si>
    <t>EQ.22</t>
  </si>
  <si>
    <t>EQ.23</t>
  </si>
  <si>
    <t>EQ.24</t>
  </si>
  <si>
    <t>EQ.25</t>
  </si>
  <si>
    <t>EQ.26</t>
  </si>
  <si>
    <t>EQ.27</t>
  </si>
  <si>
    <t>EQ.28</t>
  </si>
  <si>
    <t>EQ.29</t>
  </si>
  <si>
    <t>EQ.30</t>
  </si>
  <si>
    <t>EQ.31</t>
  </si>
  <si>
    <t>EQ.32</t>
  </si>
  <si>
    <t>EQ.33</t>
  </si>
  <si>
    <t>EQ.34</t>
  </si>
  <si>
    <t>EQ.35</t>
  </si>
  <si>
    <t>EQ.36</t>
  </si>
  <si>
    <t>EQ.37</t>
  </si>
  <si>
    <t>EQ.38</t>
  </si>
  <si>
    <t>EQ.39</t>
  </si>
  <si>
    <t>EQ.40</t>
  </si>
  <si>
    <t>EQ.41</t>
  </si>
  <si>
    <t>REVOLVEDORA 8 HP</t>
  </si>
  <si>
    <t>EQUIPO</t>
  </si>
  <si>
    <t>AMARRADOR DE PANEL</t>
  </si>
  <si>
    <t>AMARRADOR DE VARILLA</t>
  </si>
  <si>
    <t>AMARRADOR DE VARILLA GRANDE</t>
  </si>
  <si>
    <t>10 1/2 x 5/8</t>
  </si>
  <si>
    <t>12 x 14 3/4 x 5/8</t>
  </si>
  <si>
    <t>6 x 1/2 x 12</t>
  </si>
  <si>
    <t>EQ.42</t>
  </si>
  <si>
    <t>EQ.43</t>
  </si>
  <si>
    <t>EQ.44</t>
  </si>
  <si>
    <t>EQ.45</t>
  </si>
  <si>
    <t>EQ.46</t>
  </si>
  <si>
    <t>EQ.47</t>
  </si>
  <si>
    <t>EQ.48</t>
  </si>
  <si>
    <t>EQ.49</t>
  </si>
  <si>
    <t>EQ.50</t>
  </si>
  <si>
    <t>EQ.51</t>
  </si>
  <si>
    <t>EQ.52</t>
  </si>
  <si>
    <t>EQ.53</t>
  </si>
  <si>
    <t>EQ.54</t>
  </si>
  <si>
    <t>EQ.55</t>
  </si>
  <si>
    <t>EQ.57</t>
  </si>
  <si>
    <t>EQ.58</t>
  </si>
  <si>
    <t>EQ.59</t>
  </si>
  <si>
    <t>EQ.60</t>
  </si>
  <si>
    <t>ARMADO DE VARILLA CHICO</t>
  </si>
  <si>
    <t>BARRETA HEXAGONAL DE PUNTA</t>
  </si>
  <si>
    <t>BARRETA UTILITARIA</t>
  </si>
  <si>
    <t>CARRETILLA NEUMÁTICA</t>
  </si>
  <si>
    <t>CINCEL</t>
  </si>
  <si>
    <t>CINTA MÉTRICA</t>
  </si>
  <si>
    <t>CORTADORA AZULEJO</t>
  </si>
  <si>
    <t>CUÑA CHICA C/MANGO</t>
  </si>
  <si>
    <t>CUÑA GRANDE C/MANGO</t>
  </si>
  <si>
    <t>CUCHARA BELLOT</t>
  </si>
  <si>
    <t>CUCHARA DE ALBAÑIL</t>
  </si>
  <si>
    <t>ESCALERILLA PARA MURO</t>
  </si>
  <si>
    <t>ESPÁTULA PARA ACABADO</t>
  </si>
  <si>
    <t>ESPÁTULA COMÚN</t>
  </si>
  <si>
    <t>FLEXÓMETRO SURTEK</t>
  </si>
  <si>
    <t>FLEXÓMETRO TRUPER</t>
  </si>
  <si>
    <t>FLEXÓMETRO ANTI-IMPACTO SURTEK</t>
  </si>
  <si>
    <t>HILO REVENTÓN</t>
  </si>
  <si>
    <t>LLANA DENTADA</t>
  </si>
  <si>
    <t>LLANA FLORA</t>
  </si>
  <si>
    <t>LLANA METÁLIZA NORMAL</t>
  </si>
  <si>
    <t>LLANA REFORZADA</t>
  </si>
  <si>
    <t>MANGUERA DE NIVEL</t>
  </si>
  <si>
    <t>EQ.61</t>
  </si>
  <si>
    <t>41 x 25 cms</t>
  </si>
  <si>
    <t>20 mts</t>
  </si>
  <si>
    <t>30 mts</t>
  </si>
  <si>
    <t>No. 9</t>
  </si>
  <si>
    <t>No. 10</t>
  </si>
  <si>
    <t>No. 11</t>
  </si>
  <si>
    <t>10 cm</t>
  </si>
  <si>
    <t xml:space="preserve">20 cm </t>
  </si>
  <si>
    <t>12 cm</t>
  </si>
  <si>
    <t>3 mts</t>
  </si>
  <si>
    <t>5 mts</t>
  </si>
  <si>
    <t>8 mts</t>
  </si>
  <si>
    <t>65 mts</t>
  </si>
  <si>
    <t>m</t>
  </si>
  <si>
    <t>EQ.62</t>
  </si>
  <si>
    <t>EQ.63</t>
  </si>
  <si>
    <t>EQ.64</t>
  </si>
  <si>
    <t>EQ.65</t>
  </si>
  <si>
    <t>EQ.66</t>
  </si>
  <si>
    <t>EQ.67</t>
  </si>
  <si>
    <t>EQ.68</t>
  </si>
  <si>
    <t>EQ.69</t>
  </si>
  <si>
    <t>EQ.70</t>
  </si>
  <si>
    <t>EQ.71</t>
  </si>
  <si>
    <t>EQ.72</t>
  </si>
  <si>
    <t>EQ.73</t>
  </si>
  <si>
    <t>EQ.74</t>
  </si>
  <si>
    <t>EQ.75</t>
  </si>
  <si>
    <t>EQ.76</t>
  </si>
  <si>
    <t>EQ.77</t>
  </si>
  <si>
    <t>EQ.78</t>
  </si>
  <si>
    <t>EQ.79</t>
  </si>
  <si>
    <t>EQ.80</t>
  </si>
  <si>
    <t>EQ.81</t>
  </si>
  <si>
    <t>EQ.82</t>
  </si>
  <si>
    <t>MARRO</t>
  </si>
  <si>
    <t>10 lbs</t>
  </si>
  <si>
    <t>14 lbs</t>
  </si>
  <si>
    <t>16 lbs</t>
  </si>
  <si>
    <t>2 lbs</t>
  </si>
  <si>
    <t>3 lbs</t>
  </si>
  <si>
    <t>4 lbs</t>
  </si>
  <si>
    <t>8 lbs</t>
  </si>
  <si>
    <t>12 lbs</t>
  </si>
  <si>
    <t>MARTILLO LADRILLERO</t>
  </si>
  <si>
    <t>NIVEL ALUMINIO</t>
  </si>
  <si>
    <t>NIVEL PROFESIONAL</t>
  </si>
  <si>
    <t>PALA CARBONERA</t>
  </si>
  <si>
    <t>PALA STANDARD</t>
  </si>
  <si>
    <t>PLOMADA COMÍN</t>
  </si>
  <si>
    <t>RINES PARA CARRETILLA</t>
  </si>
  <si>
    <t>TIRALÍNEA MARCADOR</t>
  </si>
  <si>
    <t>TIROLERA REFORZADA</t>
  </si>
  <si>
    <t>TIROLERA GALVANIZADA</t>
  </si>
  <si>
    <t>VOLTEADOR COMÚN</t>
  </si>
  <si>
    <t>ZAPAPICOS CON MANGO</t>
  </si>
  <si>
    <t>18"</t>
  </si>
  <si>
    <t>MARTILLO</t>
  </si>
  <si>
    <t>MARTILLO UÑA</t>
  </si>
  <si>
    <t>METRO</t>
  </si>
  <si>
    <t>SERROTE</t>
  </si>
  <si>
    <t>16 onz</t>
  </si>
  <si>
    <t>13 onz</t>
  </si>
  <si>
    <t>7 onz</t>
  </si>
  <si>
    <t>20"</t>
  </si>
  <si>
    <t>22"</t>
  </si>
  <si>
    <t>EQ.83</t>
  </si>
  <si>
    <t>EQ.84</t>
  </si>
  <si>
    <t>EQ.85</t>
  </si>
  <si>
    <t>EQ.86</t>
  </si>
  <si>
    <t>EQ.87</t>
  </si>
  <si>
    <t>EQ.88</t>
  </si>
  <si>
    <t>PINZAS DE ELECTRICIDAD</t>
  </si>
  <si>
    <t>PINZAS DE PUNTA</t>
  </si>
  <si>
    <t>PINZAS ELECTRICISTA</t>
  </si>
  <si>
    <t>EQ.89</t>
  </si>
  <si>
    <t>EQ.90</t>
  </si>
  <si>
    <t>EQ.91</t>
  </si>
  <si>
    <t>No. 7</t>
  </si>
  <si>
    <t>No. 8</t>
  </si>
  <si>
    <t>No. 6</t>
  </si>
  <si>
    <t>EQ.92</t>
  </si>
  <si>
    <t>ALAMBRE DE PÚAS VAQUERO</t>
  </si>
  <si>
    <t>ARCO PARA SEGUETA ECONÓMICO</t>
  </si>
  <si>
    <t>ARCO PARA SEGUETA TRUPER</t>
  </si>
  <si>
    <t>BROCA A/V</t>
  </si>
  <si>
    <t>EQ.93</t>
  </si>
  <si>
    <t>EQ.94</t>
  </si>
  <si>
    <t>EQ.95</t>
  </si>
  <si>
    <t>EQ.96</t>
  </si>
  <si>
    <t>BROCA PARA CONCRETO</t>
  </si>
  <si>
    <t>CEPILLO DE ALAMBRE</t>
  </si>
  <si>
    <t>SOLDADURA</t>
  </si>
  <si>
    <t>EQ.97</t>
  </si>
  <si>
    <t>EQ.98</t>
  </si>
  <si>
    <t>EQ.99</t>
  </si>
  <si>
    <t>EQ.100</t>
  </si>
  <si>
    <t>EQ.101</t>
  </si>
  <si>
    <t>EQ.102</t>
  </si>
  <si>
    <t>EQ.103</t>
  </si>
  <si>
    <t>EQ.104</t>
  </si>
  <si>
    <t>EQ.105</t>
  </si>
  <si>
    <t>EQ.106</t>
  </si>
  <si>
    <t>EQ.107</t>
  </si>
  <si>
    <t>EQ.108</t>
  </si>
  <si>
    <t>EQ.109</t>
  </si>
  <si>
    <t>3/8"</t>
  </si>
  <si>
    <t>1/2" x 6</t>
  </si>
  <si>
    <t>3/8" x 12</t>
  </si>
  <si>
    <t>36 - 114</t>
  </si>
  <si>
    <t>64 - 18</t>
  </si>
  <si>
    <t>68 - 54</t>
  </si>
  <si>
    <t>bimetálica diente fino</t>
  </si>
  <si>
    <t>bimetálica diente grueso</t>
  </si>
  <si>
    <t>diente fino</t>
  </si>
  <si>
    <t>diente grueso</t>
  </si>
  <si>
    <t>1/8 verde</t>
  </si>
  <si>
    <t>3/32"</t>
  </si>
  <si>
    <t>1/8"</t>
  </si>
  <si>
    <t>EQ.110</t>
  </si>
  <si>
    <t>EQ.111</t>
  </si>
  <si>
    <t>EQ.112</t>
  </si>
  <si>
    <t>EQ.113</t>
  </si>
  <si>
    <t>SOPLETE</t>
  </si>
  <si>
    <t>aleman</t>
  </si>
  <si>
    <t>aleman con regulador</t>
  </si>
  <si>
    <t>mexicano</t>
  </si>
  <si>
    <t>BROCHA</t>
  </si>
  <si>
    <t>RODICEL</t>
  </si>
  <si>
    <t>RODILLO DE HULE MACIZO</t>
  </si>
  <si>
    <t>RODILLO DE RELIEVE</t>
  </si>
  <si>
    <t>RODILLO DESLAVADOR</t>
  </si>
  <si>
    <t>EQ.114</t>
  </si>
  <si>
    <t>EQ.115</t>
  </si>
  <si>
    <t>EQ.116</t>
  </si>
  <si>
    <t>EQ.117</t>
  </si>
  <si>
    <t>EQ.118</t>
  </si>
  <si>
    <t>EQ.119</t>
  </si>
  <si>
    <t>EQ.120</t>
  </si>
  <si>
    <t>6"</t>
  </si>
  <si>
    <t>No.9</t>
  </si>
  <si>
    <t>No. 9 pachón</t>
  </si>
  <si>
    <t>EQ.121</t>
  </si>
  <si>
    <t>EQ.122</t>
  </si>
  <si>
    <t>GARRUCHA</t>
  </si>
  <si>
    <t>No.6</t>
  </si>
  <si>
    <t>No. 5</t>
  </si>
  <si>
    <t>CORTA VIDRIOS</t>
  </si>
  <si>
    <t>ESCALERILLA VIDRIO BLOCK</t>
  </si>
  <si>
    <t>PISTOLA CALEAFATADORA</t>
  </si>
  <si>
    <t>EQ.123</t>
  </si>
  <si>
    <t>EQ.124</t>
  </si>
  <si>
    <t>EQ.125</t>
  </si>
  <si>
    <t>JARDNIERIA</t>
  </si>
  <si>
    <t>EQ.126</t>
  </si>
  <si>
    <t>AZADON CON MANGO</t>
  </si>
  <si>
    <t>GUADAÑA CON MANGO</t>
  </si>
  <si>
    <t>MACETA GRANDE</t>
  </si>
  <si>
    <t>MACETA CHICA</t>
  </si>
  <si>
    <t>MANGUERA</t>
  </si>
  <si>
    <t>PALA JARDINERA</t>
  </si>
  <si>
    <t>SERROTE PARA PODAR</t>
  </si>
  <si>
    <t>TIJERA PARA JARDÍN</t>
  </si>
  <si>
    <t>EQ.127</t>
  </si>
  <si>
    <t>EQ.128</t>
  </si>
  <si>
    <t>EQ.129</t>
  </si>
  <si>
    <t>EQ.130</t>
  </si>
  <si>
    <t>EQ.131</t>
  </si>
  <si>
    <t>EQ.132</t>
  </si>
  <si>
    <t>EQ.133</t>
  </si>
  <si>
    <t>No. 3</t>
  </si>
  <si>
    <t>25 mts</t>
  </si>
  <si>
    <t>ROPA Y EQUIPO DE PROTECCIÓN</t>
  </si>
  <si>
    <t>EQ.134</t>
  </si>
  <si>
    <t>GUANTES</t>
  </si>
  <si>
    <t>MONOGOGLES</t>
  </si>
  <si>
    <t>de carnaza</t>
  </si>
  <si>
    <t>de vinil</t>
  </si>
  <si>
    <t>reforzados</t>
  </si>
  <si>
    <t>vinil #8</t>
  </si>
  <si>
    <t>EQ.135</t>
  </si>
  <si>
    <t>EQ.136</t>
  </si>
  <si>
    <t>EQ.137</t>
  </si>
  <si>
    <t>EQ.138</t>
  </si>
  <si>
    <t>OTROS EQUIPOS</t>
  </si>
  <si>
    <t>EQ.139</t>
  </si>
  <si>
    <t>CAMIÓN DE VOLTEO</t>
  </si>
  <si>
    <t>ANDAMIOS</t>
  </si>
  <si>
    <t>TALADRO</t>
  </si>
  <si>
    <t>DISCO DE DIAMANTE</t>
  </si>
  <si>
    <t>LIJA</t>
  </si>
  <si>
    <t>2.00 mts</t>
  </si>
  <si>
    <t>dia</t>
  </si>
  <si>
    <t>BÁSICOS DE HERRAMIENTA</t>
  </si>
  <si>
    <t>BÁSICO DE HERRAMIENTA. HERRAMIENTA UTILIZADA EN CADA ACTIVIDAD REALIZADA</t>
  </si>
  <si>
    <t>COSTOS INDIRECTOS</t>
  </si>
  <si>
    <t>COSTO INDIRECTO MENSUAL</t>
  </si>
  <si>
    <t>TIEMPO ESTIMADO DE OBRA</t>
  </si>
  <si>
    <t>COSTO INDIRECTO TOTAL</t>
  </si>
  <si>
    <t>MESES</t>
  </si>
  <si>
    <t>% COSTO INDIRECTO =</t>
  </si>
  <si>
    <t>SUMATORIA COSTO INDIRECTO</t>
  </si>
  <si>
    <t>(SUMATORIA COSTO DIRECTO + SUMATORIA COSTO INDIRECTO)</t>
  </si>
  <si>
    <t>($8,754,800.89 + 1,613,957.04)</t>
  </si>
  <si>
    <t>UTILIDAD</t>
  </si>
  <si>
    <t>% COSTO INDIRECTO + % UTILIDAD</t>
  </si>
  <si>
    <t>16 % + 4.00 % =</t>
  </si>
  <si>
    <t>BÁSICOS DE MANO DE OBRA</t>
  </si>
  <si>
    <t>Alejandro Lora Ramírez</t>
  </si>
  <si>
    <t>PRESUPUESTO DE OBRA</t>
  </si>
  <si>
    <t>TIPO DE OBRA</t>
  </si>
  <si>
    <t>PROPIETARIO</t>
  </si>
  <si>
    <t>NOMRE DE LA EMPRESA</t>
  </si>
  <si>
    <t>COSTO TOTAL DE LA OBRA</t>
  </si>
  <si>
    <t>Fabricación de losa de 0.10 m de espesor para cimentación estructurada, contratrabes de 0.80 x 0.20 m base de concreto f'c= 200kg/cm2 premezclado con inclusión de impermeabilizante integral armado con varilla corrugada. Incluye: mano de obra para acarreo libre horizontal y vertical, equipo, herramienta y todo lo necesario para su correcta ejecución.</t>
  </si>
  <si>
    <t>IVA 16%</t>
  </si>
  <si>
    <t>MONTO TOTAL ACUMULADO</t>
  </si>
  <si>
    <t>PRESUPUESTO TOTAL</t>
  </si>
  <si>
    <r>
      <t>M</t>
    </r>
    <r>
      <rPr>
        <b/>
        <vertAlign val="superscript"/>
        <sz val="11"/>
        <color theme="1"/>
        <rFont val="Verdana"/>
        <family val="2"/>
      </rPr>
      <t>2</t>
    </r>
    <r>
      <rPr>
        <b/>
        <sz val="11"/>
        <color theme="1"/>
        <rFont val="Verdana"/>
        <family val="2"/>
      </rPr>
      <t xml:space="preserve"> DE CONSTRUCCIÓN</t>
    </r>
  </si>
  <si>
    <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</si>
</sst>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quot;$&quot;#,##0.00"/>
    <numFmt numFmtId="164" formatCode="&quot;$&quot;#,##0.00"/>
  </numFmts>
  <fonts count="16" x14ac:knownFonts="1">
    <font>
      <sz val="11"/>
      <color theme="1"/>
      <name val="Calibri"/>
      <family val="2"/>
      <scheme val="minor"/>
    </font>
    <font>
      <b/>
      <sz val="11"/>
      <color theme="1"/>
      <name val="Calibri"/>
      <family val="2"/>
      <scheme val="minor"/>
    </font>
    <font>
      <b/>
      <sz val="10"/>
      <name val="Verdana"/>
      <family val="2"/>
    </font>
    <font>
      <sz val="12"/>
      <name val="Verdana"/>
      <family val="2"/>
    </font>
    <font>
      <sz val="10"/>
      <name val="Verdana"/>
      <family val="2"/>
    </font>
    <font>
      <b/>
      <sz val="10"/>
      <color theme="1"/>
      <name val="Verdana"/>
      <family val="2"/>
    </font>
    <font>
      <sz val="10"/>
      <color theme="1"/>
      <name val="Verdana"/>
      <family val="2"/>
    </font>
    <font>
      <b/>
      <u/>
      <sz val="10"/>
      <color theme="1"/>
      <name val="Verdana"/>
      <family val="2"/>
    </font>
    <font>
      <b/>
      <sz val="11"/>
      <name val="Calibri"/>
      <family val="2"/>
      <scheme val="minor"/>
    </font>
    <font>
      <b/>
      <sz val="11"/>
      <color theme="1"/>
      <name val="Verdana"/>
      <family val="2"/>
    </font>
    <font>
      <b/>
      <sz val="14"/>
      <color theme="1"/>
      <name val="Verdana"/>
      <family val="2"/>
    </font>
    <font>
      <b/>
      <sz val="11"/>
      <name val="Verdana"/>
      <family val="2"/>
    </font>
    <font>
      <b/>
      <sz val="18"/>
      <color theme="1"/>
      <name val="Verdana"/>
      <family val="2"/>
    </font>
    <font>
      <b/>
      <sz val="14"/>
      <color theme="1"/>
      <name val="Calibri"/>
      <family val="2"/>
      <scheme val="minor"/>
    </font>
    <font>
      <b/>
      <vertAlign val="superscript"/>
      <sz val="11"/>
      <color theme="1"/>
      <name val="Verdana"/>
      <family val="2"/>
    </font>
    <font>
      <b/>
      <sz val="12"/>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thick">
        <color auto="1"/>
      </left>
      <right style="thick">
        <color auto="1"/>
      </right>
      <top style="thick">
        <color auto="1"/>
      </top>
      <bottom style="thick">
        <color auto="1"/>
      </bottom>
      <diagonal/>
    </border>
  </borders>
  <cellStyleXfs count="1">
    <xf numFmtId="0" fontId="0" fillId="0" borderId="0"/>
  </cellStyleXfs>
  <cellXfs count="249">
    <xf numFmtId="0" fontId="0" fillId="0" borderId="0" xfId="0"/>
    <xf numFmtId="0" fontId="0" fillId="0" borderId="0" xfId="0" applyAlignment="1">
      <alignment wrapText="1"/>
    </xf>
    <xf numFmtId="0" fontId="0" fillId="0" borderId="0" xfId="0" applyAlignment="1">
      <alignment horizontal="center"/>
    </xf>
    <xf numFmtId="0" fontId="0" fillId="0" borderId="1" xfId="0" applyBorder="1"/>
    <xf numFmtId="0" fontId="0" fillId="0" borderId="0" xfId="0" applyBorder="1"/>
    <xf numFmtId="2" fontId="0" fillId="0" borderId="0" xfId="0" applyNumberFormat="1"/>
    <xf numFmtId="0" fontId="0" fillId="0" borderId="1" xfId="0" applyBorder="1" applyAlignment="1">
      <alignment horizontal="center" vertical="center"/>
    </xf>
    <xf numFmtId="0" fontId="0" fillId="0" borderId="1" xfId="0" applyBorder="1" applyAlignment="1">
      <alignment wrapText="1"/>
    </xf>
    <xf numFmtId="0" fontId="0" fillId="0" borderId="0" xfId="0" applyFill="1"/>
    <xf numFmtId="0" fontId="0" fillId="0" borderId="0" xfId="0" applyAlignment="1">
      <alignment horizontal="center" vertical="center"/>
    </xf>
    <xf numFmtId="0" fontId="0" fillId="0" borderId="7" xfId="0" applyBorder="1" applyAlignment="1">
      <alignment horizontal="center" vertical="center"/>
    </xf>
    <xf numFmtId="4" fontId="3" fillId="0" borderId="0" xfId="0" applyNumberFormat="1" applyFont="1" applyFill="1" applyAlignment="1">
      <alignment horizontal="right"/>
    </xf>
    <xf numFmtId="0" fontId="0" fillId="0" borderId="14" xfId="0" applyBorder="1" applyAlignment="1">
      <alignment horizontal="center" vertical="center"/>
    </xf>
    <xf numFmtId="0" fontId="0" fillId="0" borderId="6" xfId="0" applyBorder="1" applyAlignment="1">
      <alignment wrapText="1"/>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wrapText="1"/>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wrapText="1"/>
    </xf>
    <xf numFmtId="0" fontId="0" fillId="0" borderId="21" xfId="0" applyBorder="1" applyAlignment="1">
      <alignment horizontal="center" vertical="center"/>
    </xf>
    <xf numFmtId="0" fontId="0" fillId="0" borderId="26" xfId="0" applyBorder="1" applyAlignment="1">
      <alignment horizontal="center" vertical="center"/>
    </xf>
    <xf numFmtId="4" fontId="2" fillId="0" borderId="0" xfId="0" applyNumberFormat="1" applyFont="1" applyFill="1" applyBorder="1" applyAlignment="1"/>
    <xf numFmtId="0" fontId="0" fillId="0" borderId="27" xfId="0" applyBorder="1"/>
    <xf numFmtId="0" fontId="0" fillId="0" borderId="29" xfId="0" applyBorder="1"/>
    <xf numFmtId="0" fontId="0" fillId="0" borderId="30" xfId="0" applyBorder="1"/>
    <xf numFmtId="0" fontId="6" fillId="0" borderId="0" xfId="0" applyFont="1"/>
    <xf numFmtId="0" fontId="6" fillId="0" borderId="0" xfId="0" applyFont="1" applyAlignment="1">
      <alignment horizontal="center"/>
    </xf>
    <xf numFmtId="0" fontId="6" fillId="0" borderId="1" xfId="0" applyFont="1" applyBorder="1"/>
    <xf numFmtId="0" fontId="6" fillId="0" borderId="1" xfId="0" applyFont="1" applyBorder="1" applyAlignment="1">
      <alignment horizontal="center"/>
    </xf>
    <xf numFmtId="0" fontId="6" fillId="0" borderId="0" xfId="0" applyFont="1" applyBorder="1" applyAlignment="1">
      <alignment vertical="center"/>
    </xf>
    <xf numFmtId="0" fontId="5"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1" xfId="0" applyFont="1" applyFill="1" applyBorder="1"/>
    <xf numFmtId="2" fontId="6" fillId="0" borderId="1" xfId="0" applyNumberFormat="1" applyFont="1" applyBorder="1" applyAlignment="1">
      <alignment horizontal="center"/>
    </xf>
    <xf numFmtId="7" fontId="6" fillId="0" borderId="1" xfId="0" applyNumberFormat="1" applyFont="1" applyBorder="1"/>
    <xf numFmtId="0" fontId="6" fillId="0" borderId="6" xfId="0" applyFont="1" applyBorder="1" applyAlignment="1">
      <alignment vertical="center"/>
    </xf>
    <xf numFmtId="0" fontId="6" fillId="0" borderId="6" xfId="0" applyFont="1" applyBorder="1" applyAlignment="1">
      <alignment horizontal="center" vertical="center"/>
    </xf>
    <xf numFmtId="0" fontId="6" fillId="0" borderId="6" xfId="0" applyFont="1" applyFill="1" applyBorder="1"/>
    <xf numFmtId="0" fontId="6" fillId="0" borderId="6" xfId="0" applyFont="1" applyBorder="1"/>
    <xf numFmtId="0" fontId="6" fillId="0" borderId="6" xfId="0" applyFont="1" applyBorder="1" applyAlignment="1">
      <alignment horizontal="center"/>
    </xf>
    <xf numFmtId="2" fontId="6" fillId="0" borderId="6" xfId="0" applyNumberFormat="1" applyFont="1" applyBorder="1" applyAlignment="1">
      <alignment horizontal="center"/>
    </xf>
    <xf numFmtId="7" fontId="6" fillId="0" borderId="6" xfId="0" applyNumberFormat="1" applyFont="1" applyBorder="1"/>
    <xf numFmtId="0" fontId="7" fillId="0" borderId="1" xfId="0" applyFont="1" applyBorder="1"/>
    <xf numFmtId="0" fontId="0" fillId="0" borderId="38" xfId="0" applyBorder="1" applyAlignment="1">
      <alignment horizontal="center"/>
    </xf>
    <xf numFmtId="0" fontId="0" fillId="0" borderId="0" xfId="0" applyBorder="1" applyAlignment="1">
      <alignment horizontal="center"/>
    </xf>
    <xf numFmtId="0" fontId="1" fillId="0" borderId="0" xfId="0" applyFont="1"/>
    <xf numFmtId="0" fontId="0" fillId="0" borderId="26" xfId="0" applyBorder="1"/>
    <xf numFmtId="0" fontId="0" fillId="0" borderId="28" xfId="0" applyBorder="1"/>
    <xf numFmtId="164" fontId="0" fillId="0" borderId="0" xfId="0" applyNumberFormat="1"/>
    <xf numFmtId="164" fontId="0" fillId="0" borderId="29" xfId="0" applyNumberFormat="1" applyBorder="1"/>
    <xf numFmtId="164" fontId="0" fillId="0" borderId="1" xfId="0" applyNumberFormat="1" applyBorder="1"/>
    <xf numFmtId="164" fontId="0" fillId="0" borderId="38" xfId="0" applyNumberFormat="1" applyBorder="1"/>
    <xf numFmtId="164" fontId="0" fillId="0" borderId="6" xfId="0" applyNumberFormat="1" applyBorder="1"/>
    <xf numFmtId="164" fontId="0" fillId="0" borderId="15" xfId="0" applyNumberFormat="1" applyBorder="1"/>
    <xf numFmtId="164" fontId="0" fillId="0" borderId="5" xfId="0" applyNumberFormat="1" applyBorder="1"/>
    <xf numFmtId="164" fontId="0" fillId="0" borderId="22" xfId="0" applyNumberFormat="1" applyBorder="1"/>
    <xf numFmtId="0" fontId="0" fillId="0" borderId="31" xfId="0" applyBorder="1" applyAlignment="1">
      <alignment vertical="center"/>
    </xf>
    <xf numFmtId="0" fontId="0" fillId="0" borderId="32" xfId="0" applyBorder="1" applyAlignment="1">
      <alignment vertical="center"/>
    </xf>
    <xf numFmtId="164" fontId="0" fillId="0" borderId="33" xfId="0" applyNumberFormat="1" applyBorder="1" applyAlignment="1">
      <alignment vertical="center"/>
    </xf>
    <xf numFmtId="2" fontId="0" fillId="0" borderId="1" xfId="0" applyNumberFormat="1" applyBorder="1"/>
    <xf numFmtId="164" fontId="0" fillId="0" borderId="32" xfId="0" applyNumberFormat="1" applyBorder="1"/>
    <xf numFmtId="164" fontId="0" fillId="0" borderId="33" xfId="0" applyNumberFormat="1" applyBorder="1"/>
    <xf numFmtId="164" fontId="0" fillId="0" borderId="6" xfId="0" applyNumberFormat="1" applyBorder="1" applyAlignment="1"/>
    <xf numFmtId="164" fontId="0" fillId="0" borderId="32" xfId="0" applyNumberFormat="1" applyBorder="1" applyAlignment="1"/>
    <xf numFmtId="164" fontId="0" fillId="0" borderId="21" xfId="0" applyNumberFormat="1" applyBorder="1"/>
    <xf numFmtId="2" fontId="0" fillId="0" borderId="6" xfId="0" applyNumberFormat="1" applyBorder="1"/>
    <xf numFmtId="2" fontId="0" fillId="0" borderId="5" xfId="0" applyNumberFormat="1" applyBorder="1"/>
    <xf numFmtId="2" fontId="0" fillId="0" borderId="21" xfId="0" applyNumberFormat="1" applyBorder="1"/>
    <xf numFmtId="164" fontId="0" fillId="0" borderId="0" xfId="0" applyNumberFormat="1" applyBorder="1"/>
    <xf numFmtId="164" fontId="0" fillId="0" borderId="31" xfId="0" applyNumberFormat="1" applyBorder="1"/>
    <xf numFmtId="2" fontId="0" fillId="0" borderId="5" xfId="0" applyNumberFormat="1" applyFont="1" applyBorder="1"/>
    <xf numFmtId="0" fontId="0" fillId="0" borderId="7" xfId="0" applyBorder="1"/>
    <xf numFmtId="164" fontId="0" fillId="0" borderId="8" xfId="0" applyNumberFormat="1" applyBorder="1"/>
    <xf numFmtId="0" fontId="0" fillId="0" borderId="14" xfId="0" applyBorder="1"/>
    <xf numFmtId="0" fontId="0" fillId="0" borderId="6" xfId="0" applyBorder="1"/>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3" borderId="7" xfId="0" applyFill="1" applyBorder="1"/>
    <xf numFmtId="0" fontId="0" fillId="3" borderId="1" xfId="0" applyFill="1" applyBorder="1"/>
    <xf numFmtId="2" fontId="0" fillId="3" borderId="1" xfId="0" applyNumberFormat="1" applyFill="1" applyBorder="1"/>
    <xf numFmtId="164" fontId="0" fillId="3" borderId="1" xfId="0" applyNumberFormat="1" applyFill="1" applyBorder="1"/>
    <xf numFmtId="164" fontId="0" fillId="3" borderId="8" xfId="0" applyNumberFormat="1" applyFill="1" applyBorder="1"/>
    <xf numFmtId="0" fontId="0" fillId="3" borderId="9" xfId="0" applyFill="1" applyBorder="1"/>
    <xf numFmtId="0" fontId="0" fillId="3" borderId="10" xfId="0" applyFill="1" applyBorder="1"/>
    <xf numFmtId="2" fontId="0" fillId="3" borderId="10" xfId="0" applyNumberFormat="1" applyFill="1" applyBorder="1"/>
    <xf numFmtId="164" fontId="0" fillId="3" borderId="10" xfId="0" applyNumberFormat="1" applyFill="1" applyBorder="1"/>
    <xf numFmtId="164" fontId="0" fillId="3" borderId="40" xfId="0" applyNumberFormat="1" applyFill="1" applyBorder="1"/>
    <xf numFmtId="0" fontId="1" fillId="0" borderId="26" xfId="0" applyFont="1" applyBorder="1" applyAlignment="1"/>
    <xf numFmtId="0" fontId="1" fillId="0" borderId="0" xfId="0" applyFont="1" applyBorder="1" applyAlignment="1"/>
    <xf numFmtId="0" fontId="2" fillId="0" borderId="0" xfId="0" applyFont="1" applyBorder="1" applyAlignment="1">
      <alignment vertical="top"/>
    </xf>
    <xf numFmtId="4" fontId="4" fillId="0" borderId="0" xfId="0" applyNumberFormat="1" applyFont="1" applyFill="1" applyBorder="1" applyAlignment="1"/>
    <xf numFmtId="0" fontId="1" fillId="2" borderId="11" xfId="0" applyFont="1" applyFill="1" applyBorder="1" applyAlignment="1">
      <alignment horizontal="center" vertical="center"/>
    </xf>
    <xf numFmtId="0" fontId="1" fillId="2" borderId="12" xfId="0" applyFont="1" applyFill="1" applyBorder="1" applyAlignment="1">
      <alignment horizontal="center" wrapText="1"/>
    </xf>
    <xf numFmtId="0" fontId="1" fillId="2" borderId="12" xfId="0" applyFont="1" applyFill="1" applyBorder="1" applyAlignment="1">
      <alignment horizontal="center" vertical="center"/>
    </xf>
    <xf numFmtId="2" fontId="1" fillId="2" borderId="12" xfId="0" applyNumberFormat="1"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3" borderId="16" xfId="0" applyFont="1" applyFill="1" applyBorder="1" applyAlignment="1">
      <alignment horizontal="center" vertical="center"/>
    </xf>
    <xf numFmtId="0" fontId="1" fillId="2" borderId="1" xfId="0" applyFont="1" applyFill="1" applyBorder="1" applyAlignment="1">
      <alignment horizontal="center" vertical="center"/>
    </xf>
    <xf numFmtId="0" fontId="8" fillId="2" borderId="1" xfId="0" applyFont="1" applyFill="1" applyBorder="1" applyAlignment="1">
      <alignment horizontal="center" vertical="center"/>
    </xf>
    <xf numFmtId="164" fontId="0" fillId="0" borderId="0" xfId="0" applyNumberFormat="1" applyFill="1" applyBorder="1"/>
    <xf numFmtId="49" fontId="0" fillId="0" borderId="0" xfId="0" applyNumberFormat="1" applyAlignment="1">
      <alignment horizontal="right"/>
    </xf>
    <xf numFmtId="0" fontId="0" fillId="3" borderId="0" xfId="0" applyFill="1"/>
    <xf numFmtId="0" fontId="1" fillId="3" borderId="0" xfId="0" applyFont="1" applyFill="1"/>
    <xf numFmtId="0" fontId="1" fillId="0" borderId="29" xfId="0" applyFont="1" applyBorder="1"/>
    <xf numFmtId="0" fontId="0" fillId="0" borderId="0" xfId="0" applyFill="1" applyBorder="1" applyAlignment="1">
      <alignment horizontal="center"/>
    </xf>
    <xf numFmtId="0" fontId="0" fillId="0" borderId="25" xfId="0" applyBorder="1"/>
    <xf numFmtId="0" fontId="0" fillId="0" borderId="24" xfId="0" applyBorder="1"/>
    <xf numFmtId="164" fontId="0" fillId="0" borderId="0" xfId="0" applyNumberFormat="1" applyAlignment="1">
      <alignment horizontal="right"/>
    </xf>
    <xf numFmtId="164" fontId="0" fillId="0" borderId="0" xfId="0" applyNumberFormat="1" applyAlignment="1">
      <alignment horizontal="center"/>
    </xf>
    <xf numFmtId="164" fontId="0" fillId="0" borderId="38" xfId="0" applyNumberFormat="1" applyBorder="1" applyAlignment="1"/>
    <xf numFmtId="0" fontId="5" fillId="2" borderId="16" xfId="0" applyFont="1" applyFill="1" applyBorder="1"/>
    <xf numFmtId="0" fontId="5" fillId="2" borderId="18" xfId="0" applyFont="1" applyFill="1" applyBorder="1"/>
    <xf numFmtId="7" fontId="5" fillId="3" borderId="1" xfId="0" applyNumberFormat="1" applyFont="1" applyFill="1" applyBorder="1"/>
    <xf numFmtId="7" fontId="5" fillId="3" borderId="0" xfId="0" applyNumberFormat="1" applyFont="1" applyFill="1"/>
    <xf numFmtId="0" fontId="5" fillId="3" borderId="11" xfId="0" applyFont="1" applyFill="1" applyBorder="1"/>
    <xf numFmtId="0" fontId="5" fillId="3" borderId="12" xfId="0" applyFont="1" applyFill="1" applyBorder="1" applyAlignment="1">
      <alignment horizontal="center"/>
    </xf>
    <xf numFmtId="0" fontId="5" fillId="3" borderId="12" xfId="0" applyFont="1" applyFill="1" applyBorder="1"/>
    <xf numFmtId="0" fontId="5" fillId="3" borderId="13" xfId="0" applyFont="1" applyFill="1" applyBorder="1"/>
    <xf numFmtId="0" fontId="5" fillId="3" borderId="0" xfId="0" applyFont="1" applyFill="1" applyAlignment="1">
      <alignment horizontal="center"/>
    </xf>
    <xf numFmtId="0" fontId="5" fillId="3" borderId="16" xfId="0" applyFont="1" applyFill="1" applyBorder="1"/>
    <xf numFmtId="0" fontId="5" fillId="3" borderId="17" xfId="0" applyFont="1" applyFill="1" applyBorder="1" applyAlignment="1">
      <alignment horizontal="center"/>
    </xf>
    <xf numFmtId="0" fontId="5" fillId="3" borderId="17" xfId="0" applyFont="1" applyFill="1" applyBorder="1"/>
    <xf numFmtId="0" fontId="5" fillId="3" borderId="18" xfId="0" applyFont="1" applyFill="1" applyBorder="1"/>
    <xf numFmtId="164" fontId="1" fillId="0" borderId="0" xfId="0" applyNumberFormat="1" applyFont="1" applyBorder="1"/>
    <xf numFmtId="0" fontId="1" fillId="0" borderId="0" xfId="0" applyFont="1" applyBorder="1"/>
    <xf numFmtId="164" fontId="0" fillId="0" borderId="29" xfId="0" applyNumberFormat="1" applyBorder="1" applyAlignment="1">
      <alignment horizontal="right"/>
    </xf>
    <xf numFmtId="9" fontId="0" fillId="0" borderId="0" xfId="0" applyNumberFormat="1" applyBorder="1" applyAlignment="1">
      <alignment horizontal="left"/>
    </xf>
    <xf numFmtId="10" fontId="0" fillId="0" borderId="0" xfId="0" applyNumberFormat="1" applyAlignment="1">
      <alignment horizontal="left"/>
    </xf>
    <xf numFmtId="4" fontId="2" fillId="0" borderId="0" xfId="0" applyNumberFormat="1" applyFont="1" applyFill="1" applyBorder="1" applyAlignment="1">
      <alignment horizontal="left"/>
    </xf>
    <xf numFmtId="0" fontId="1" fillId="0" borderId="25" xfId="0" applyFont="1" applyBorder="1" applyAlignment="1">
      <alignment vertical="center"/>
    </xf>
    <xf numFmtId="0" fontId="1" fillId="0" borderId="30" xfId="0" applyFont="1" applyBorder="1" applyAlignment="1">
      <alignment vertical="center"/>
    </xf>
    <xf numFmtId="0" fontId="1" fillId="0" borderId="33" xfId="0" applyFont="1" applyBorder="1" applyAlignment="1"/>
    <xf numFmtId="0" fontId="8" fillId="2" borderId="6" xfId="0" applyFont="1" applyFill="1" applyBorder="1" applyAlignment="1">
      <alignment horizontal="center" vertical="center"/>
    </xf>
    <xf numFmtId="0" fontId="9" fillId="0" borderId="25" xfId="0" applyFont="1" applyBorder="1" applyAlignment="1">
      <alignment vertical="center"/>
    </xf>
    <xf numFmtId="0" fontId="1" fillId="2" borderId="6" xfId="0" applyFont="1" applyFill="1" applyBorder="1" applyAlignment="1">
      <alignment horizontal="center" vertical="center"/>
    </xf>
    <xf numFmtId="4" fontId="2" fillId="0" borderId="24" xfId="0" applyNumberFormat="1" applyFont="1" applyFill="1" applyBorder="1" applyAlignment="1"/>
    <xf numFmtId="0" fontId="0" fillId="0" borderId="25" xfId="0" applyBorder="1" applyAlignment="1"/>
    <xf numFmtId="0" fontId="0" fillId="0" borderId="27" xfId="0" applyBorder="1" applyAlignment="1"/>
    <xf numFmtId="4" fontId="4" fillId="0" borderId="27" xfId="0" applyNumberFormat="1" applyFont="1" applyFill="1" applyBorder="1" applyAlignment="1"/>
    <xf numFmtId="164" fontId="0" fillId="0" borderId="30" xfId="0" applyNumberFormat="1" applyBorder="1"/>
    <xf numFmtId="0" fontId="9" fillId="0" borderId="26" xfId="0" applyFont="1" applyBorder="1" applyAlignment="1">
      <alignment vertical="center"/>
    </xf>
    <xf numFmtId="0" fontId="9" fillId="0" borderId="0" xfId="0" applyFont="1" applyBorder="1" applyAlignment="1">
      <alignment vertical="center"/>
    </xf>
    <xf numFmtId="0" fontId="9" fillId="0" borderId="26" xfId="0" applyFont="1" applyBorder="1" applyAlignment="1"/>
    <xf numFmtId="0" fontId="9" fillId="0" borderId="0" xfId="0" applyFont="1" applyBorder="1" applyAlignment="1"/>
    <xf numFmtId="0" fontId="0" fillId="0" borderId="26" xfId="0" applyBorder="1" applyAlignment="1"/>
    <xf numFmtId="4" fontId="4" fillId="0" borderId="26" xfId="0" applyNumberFormat="1" applyFont="1" applyFill="1" applyBorder="1" applyAlignment="1"/>
    <xf numFmtId="0" fontId="1" fillId="0" borderId="26" xfId="0" applyFont="1" applyBorder="1" applyAlignment="1">
      <alignment vertical="center"/>
    </xf>
    <xf numFmtId="0" fontId="1" fillId="0" borderId="0" xfId="0" applyFont="1" applyBorder="1" applyAlignment="1">
      <alignment vertical="center"/>
    </xf>
    <xf numFmtId="4" fontId="11" fillId="0" borderId="24" xfId="0" applyNumberFormat="1" applyFont="1" applyFill="1" applyBorder="1" applyAlignment="1">
      <alignment horizontal="right"/>
    </xf>
    <xf numFmtId="4" fontId="11" fillId="0" borderId="0" xfId="0" applyNumberFormat="1" applyFont="1" applyFill="1" applyBorder="1" applyAlignment="1">
      <alignment horizontal="right"/>
    </xf>
    <xf numFmtId="0" fontId="9" fillId="0" borderId="0" xfId="0" applyFont="1" applyBorder="1" applyAlignment="1">
      <alignment horizontal="right"/>
    </xf>
    <xf numFmtId="0" fontId="9" fillId="0" borderId="30" xfId="0" applyFont="1" applyBorder="1" applyAlignment="1">
      <alignment horizontal="right"/>
    </xf>
    <xf numFmtId="0" fontId="0" fillId="0" borderId="0" xfId="0" applyFill="1" applyAlignment="1">
      <alignment wrapText="1"/>
    </xf>
    <xf numFmtId="164" fontId="13" fillId="2" borderId="1" xfId="0" applyNumberFormat="1" applyFont="1" applyFill="1" applyBorder="1"/>
    <xf numFmtId="164" fontId="13" fillId="4" borderId="1" xfId="0" applyNumberFormat="1" applyFont="1" applyFill="1" applyBorder="1"/>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8" fillId="2" borderId="35"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4" fontId="2" fillId="0" borderId="24" xfId="0" applyNumberFormat="1" applyFont="1" applyFill="1" applyBorder="1" applyAlignment="1">
      <alignment horizontal="right"/>
    </xf>
    <xf numFmtId="4" fontId="2" fillId="0" borderId="0" xfId="0" applyNumberFormat="1" applyFont="1" applyFill="1" applyBorder="1" applyAlignment="1">
      <alignment horizontal="right"/>
    </xf>
    <xf numFmtId="0" fontId="0" fillId="0" borderId="38"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5" fillId="3" borderId="1" xfId="0" applyFont="1" applyFill="1" applyBorder="1" applyAlignment="1">
      <alignment horizontal="center"/>
    </xf>
    <xf numFmtId="0" fontId="5" fillId="3" borderId="0" xfId="0" applyFont="1" applyFill="1" applyAlignment="1">
      <alignment horizontal="center"/>
    </xf>
    <xf numFmtId="0" fontId="5" fillId="2" borderId="17" xfId="0" applyFont="1" applyFill="1" applyBorder="1" applyAlignment="1">
      <alignment horizontal="center"/>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4" fontId="4" fillId="0" borderId="0" xfId="0" applyNumberFormat="1" applyFont="1" applyFill="1" applyBorder="1" applyAlignment="1">
      <alignment horizontal="center"/>
    </xf>
    <xf numFmtId="0" fontId="0" fillId="0" borderId="24" xfId="0" applyBorder="1" applyAlignment="1">
      <alignment horizont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164" fontId="0" fillId="0" borderId="38" xfId="0" applyNumberFormat="1" applyBorder="1" applyAlignment="1">
      <alignment horizontal="center"/>
    </xf>
    <xf numFmtId="164" fontId="0" fillId="0" borderId="0" xfId="0" applyNumberFormat="1" applyAlignment="1">
      <alignment horizontal="center"/>
    </xf>
    <xf numFmtId="0" fontId="0" fillId="0" borderId="0" xfId="0" applyNumberFormat="1" applyAlignment="1">
      <alignment horizontal="center"/>
    </xf>
    <xf numFmtId="164" fontId="0" fillId="0" borderId="0" xfId="0" applyNumberFormat="1" applyBorder="1" applyAlignment="1">
      <alignment horizontal="center"/>
    </xf>
    <xf numFmtId="0" fontId="0" fillId="0" borderId="0" xfId="0" applyNumberFormat="1" applyBorder="1" applyAlignment="1">
      <alignment horizontal="center"/>
    </xf>
    <xf numFmtId="0" fontId="1" fillId="2" borderId="0" xfId="0" applyFont="1" applyFill="1" applyAlignment="1">
      <alignment horizont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0" fillId="0" borderId="29" xfId="0" applyBorder="1" applyAlignment="1">
      <alignment horizontal="center"/>
    </xf>
    <xf numFmtId="164" fontId="0" fillId="0" borderId="29" xfId="0" applyNumberFormat="1" applyBorder="1" applyAlignment="1">
      <alignment horizontal="center"/>
    </xf>
    <xf numFmtId="0" fontId="1" fillId="0" borderId="31" xfId="0" applyFont="1" applyBorder="1" applyAlignment="1">
      <alignment horizontal="right" vertical="center"/>
    </xf>
    <xf numFmtId="0" fontId="1" fillId="0" borderId="32" xfId="0" applyFont="1" applyBorder="1" applyAlignment="1">
      <alignment horizontal="right" vertical="center"/>
    </xf>
    <xf numFmtId="0" fontId="1" fillId="3" borderId="34" xfId="0" applyFont="1" applyFill="1" applyBorder="1" applyAlignment="1">
      <alignment horizontal="left" wrapText="1"/>
    </xf>
    <xf numFmtId="0" fontId="0" fillId="3" borderId="32" xfId="0" applyFill="1" applyBorder="1" applyAlignment="1">
      <alignment horizontal="left" wrapText="1"/>
    </xf>
    <xf numFmtId="0" fontId="0" fillId="3" borderId="33" xfId="0" applyFill="1" applyBorder="1" applyAlignment="1">
      <alignment horizontal="left"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0" fillId="0" borderId="31"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xf numFmtId="4" fontId="11" fillId="5" borderId="31" xfId="0" applyNumberFormat="1" applyFont="1" applyFill="1" applyBorder="1" applyAlignment="1">
      <alignment horizontal="center"/>
    </xf>
    <xf numFmtId="4" fontId="11" fillId="5" borderId="32" xfId="0" applyNumberFormat="1" applyFont="1" applyFill="1" applyBorder="1" applyAlignment="1">
      <alignment horizontal="center"/>
    </xf>
    <xf numFmtId="4" fontId="11" fillId="5" borderId="33" xfId="0" applyNumberFormat="1" applyFont="1" applyFill="1" applyBorder="1" applyAlignment="1">
      <alignment horizontal="center"/>
    </xf>
    <xf numFmtId="0" fontId="1" fillId="5" borderId="31" xfId="0" applyFont="1" applyFill="1" applyBorder="1" applyAlignment="1">
      <alignment horizontal="center"/>
    </xf>
    <xf numFmtId="0" fontId="1" fillId="5" borderId="32" xfId="0" applyFont="1" applyFill="1" applyBorder="1" applyAlignment="1">
      <alignment horizontal="center"/>
    </xf>
    <xf numFmtId="0" fontId="1" fillId="5" borderId="33" xfId="0" applyFont="1" applyFill="1" applyBorder="1" applyAlignment="1">
      <alignment horizontal="center"/>
    </xf>
    <xf numFmtId="164" fontId="1" fillId="5" borderId="31" xfId="0" applyNumberFormat="1" applyFont="1" applyFill="1" applyBorder="1" applyAlignment="1">
      <alignment horizontal="center"/>
    </xf>
    <xf numFmtId="164" fontId="1" fillId="5" borderId="32" xfId="0" applyNumberFormat="1" applyFont="1" applyFill="1" applyBorder="1" applyAlignment="1">
      <alignment horizontal="center"/>
    </xf>
    <xf numFmtId="164" fontId="1" fillId="5" borderId="33" xfId="0" applyNumberFormat="1" applyFont="1" applyFill="1" applyBorder="1" applyAlignment="1">
      <alignment horizontal="center"/>
    </xf>
    <xf numFmtId="164" fontId="13" fillId="4" borderId="31" xfId="0" applyNumberFormat="1" applyFont="1" applyFill="1" applyBorder="1" applyAlignment="1">
      <alignment horizontal="center"/>
    </xf>
    <xf numFmtId="0" fontId="13" fillId="4" borderId="32" xfId="0" applyFont="1" applyFill="1" applyBorder="1" applyAlignment="1">
      <alignment horizontal="center"/>
    </xf>
    <xf numFmtId="0" fontId="13" fillId="4" borderId="33" xfId="0" applyFont="1" applyFill="1" applyBorder="1" applyAlignment="1">
      <alignment horizontal="center"/>
    </xf>
    <xf numFmtId="0" fontId="1" fillId="3" borderId="32" xfId="0" applyFont="1" applyFill="1" applyBorder="1" applyAlignment="1">
      <alignment horizontal="left" wrapText="1"/>
    </xf>
    <xf numFmtId="0" fontId="1" fillId="3" borderId="33" xfId="0" applyFont="1" applyFill="1" applyBorder="1" applyAlignment="1">
      <alignment horizontal="left" wrapText="1"/>
    </xf>
    <xf numFmtId="0" fontId="1" fillId="0" borderId="39" xfId="0" applyFont="1" applyBorder="1" applyAlignment="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0" fontId="1" fillId="0" borderId="33" xfId="0" applyFont="1" applyBorder="1" applyAlignment="1">
      <alignment horizontal="right" vertical="center"/>
    </xf>
    <xf numFmtId="0" fontId="13" fillId="2" borderId="2" xfId="0" applyFont="1" applyFill="1" applyBorder="1" applyAlignment="1">
      <alignment horizontal="right"/>
    </xf>
    <xf numFmtId="0" fontId="13" fillId="2" borderId="3" xfId="0" applyFont="1" applyFill="1" applyBorder="1" applyAlignment="1">
      <alignment horizontal="right"/>
    </xf>
    <xf numFmtId="0" fontId="13" fillId="2" borderId="4" xfId="0" applyFont="1" applyFill="1" applyBorder="1" applyAlignment="1">
      <alignment horizontal="right"/>
    </xf>
    <xf numFmtId="0" fontId="13" fillId="4" borderId="2" xfId="0" applyFont="1" applyFill="1" applyBorder="1" applyAlignment="1">
      <alignment horizontal="right"/>
    </xf>
    <xf numFmtId="0" fontId="13" fillId="4" borderId="3" xfId="0" applyFont="1" applyFill="1" applyBorder="1" applyAlignment="1">
      <alignment horizontal="right"/>
    </xf>
    <xf numFmtId="0" fontId="13" fillId="4" borderId="4" xfId="0" applyFont="1" applyFill="1" applyBorder="1" applyAlignment="1">
      <alignment horizontal="right"/>
    </xf>
    <xf numFmtId="164" fontId="13" fillId="4" borderId="41" xfId="0" applyNumberFormat="1" applyFont="1" applyFill="1" applyBorder="1"/>
    <xf numFmtId="0" fontId="15" fillId="0" borderId="38" xfId="0" applyFont="1" applyBorder="1" applyAlignment="1">
      <alignment horizontal="right"/>
    </xf>
    <xf numFmtId="0" fontId="15" fillId="0" borderId="0"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3"/>
  <sheetViews>
    <sheetView view="pageBreakPreview" zoomScale="85" zoomScaleNormal="100" zoomScaleSheetLayoutView="85" workbookViewId="0">
      <selection sqref="A1:F7"/>
    </sheetView>
  </sheetViews>
  <sheetFormatPr baseColWidth="10" defaultRowHeight="14.4" x14ac:dyDescent="0.3"/>
  <cols>
    <col min="2" max="2" width="44" customWidth="1"/>
    <col min="3" max="3" width="16.33203125" customWidth="1"/>
    <col min="4" max="4" width="24.6640625" customWidth="1"/>
  </cols>
  <sheetData>
    <row r="1" spans="1:7" ht="15" customHeight="1" x14ac:dyDescent="0.3">
      <c r="A1" s="159" t="s">
        <v>2032</v>
      </c>
      <c r="B1" s="160"/>
      <c r="C1" s="160"/>
      <c r="D1" s="160"/>
      <c r="E1" s="160"/>
      <c r="F1" s="161"/>
      <c r="G1" s="133"/>
    </row>
    <row r="2" spans="1:7" ht="15" thickBot="1" x14ac:dyDescent="0.35">
      <c r="A2" s="162"/>
      <c r="B2" s="163"/>
      <c r="C2" s="163"/>
      <c r="D2" s="163"/>
      <c r="E2" s="163"/>
      <c r="F2" s="164"/>
      <c r="G2" s="134"/>
    </row>
    <row r="3" spans="1:7" ht="15" thickBot="1" x14ac:dyDescent="0.35">
      <c r="A3" s="165" t="s">
        <v>304</v>
      </c>
      <c r="B3" s="166"/>
      <c r="C3" s="166"/>
      <c r="D3" s="166"/>
      <c r="E3" s="166"/>
      <c r="F3" s="167"/>
      <c r="G3" s="135"/>
    </row>
    <row r="4" spans="1:7" ht="24" customHeight="1" x14ac:dyDescent="0.3">
      <c r="A4" s="48"/>
      <c r="B4" s="172" t="s">
        <v>305</v>
      </c>
      <c r="C4" s="172"/>
      <c r="D4" s="4" t="s">
        <v>307</v>
      </c>
      <c r="E4" s="110"/>
      <c r="F4" s="109"/>
      <c r="G4" s="23"/>
    </row>
    <row r="5" spans="1:7" x14ac:dyDescent="0.3">
      <c r="A5" s="48"/>
      <c r="B5" s="173" t="s">
        <v>306</v>
      </c>
      <c r="C5" s="173"/>
      <c r="D5" s="4" t="s">
        <v>308</v>
      </c>
      <c r="E5" s="4"/>
      <c r="F5" s="23"/>
      <c r="G5" s="23"/>
    </row>
    <row r="6" spans="1:7" x14ac:dyDescent="0.3">
      <c r="A6" s="48"/>
      <c r="B6" s="4"/>
      <c r="D6" s="93" t="s">
        <v>309</v>
      </c>
      <c r="E6" s="4"/>
      <c r="F6" s="23"/>
      <c r="G6" s="23"/>
    </row>
    <row r="7" spans="1:7" ht="15" thickBot="1" x14ac:dyDescent="0.35">
      <c r="A7" s="49"/>
      <c r="B7" s="24"/>
      <c r="C7" s="51"/>
      <c r="D7" s="24"/>
      <c r="E7" s="24"/>
      <c r="F7" s="25"/>
      <c r="G7" s="25"/>
    </row>
    <row r="8" spans="1:7" x14ac:dyDescent="0.3">
      <c r="A8" s="4"/>
      <c r="B8" s="4"/>
      <c r="C8" s="70"/>
      <c r="D8" s="4"/>
      <c r="E8" s="4"/>
      <c r="F8" s="4"/>
      <c r="G8" s="4"/>
    </row>
    <row r="9" spans="1:7" x14ac:dyDescent="0.3">
      <c r="A9" s="136" t="s">
        <v>0</v>
      </c>
      <c r="B9" s="136" t="s">
        <v>408</v>
      </c>
      <c r="C9" s="168" t="s">
        <v>237</v>
      </c>
      <c r="D9" s="169"/>
      <c r="E9" s="136" t="s">
        <v>301</v>
      </c>
      <c r="F9" s="136" t="s">
        <v>409</v>
      </c>
    </row>
    <row r="10" spans="1:7" x14ac:dyDescent="0.3">
      <c r="A10" t="s">
        <v>241</v>
      </c>
      <c r="B10" t="s">
        <v>418</v>
      </c>
      <c r="C10" t="s">
        <v>426</v>
      </c>
      <c r="D10" t="s">
        <v>430</v>
      </c>
      <c r="E10" s="50">
        <v>1900</v>
      </c>
      <c r="F10" s="50">
        <v>96</v>
      </c>
    </row>
    <row r="11" spans="1:7" x14ac:dyDescent="0.3">
      <c r="A11" t="s">
        <v>410</v>
      </c>
      <c r="B11" t="s">
        <v>418</v>
      </c>
      <c r="C11" t="s">
        <v>425</v>
      </c>
      <c r="D11" t="s">
        <v>431</v>
      </c>
      <c r="E11" s="50">
        <v>1968</v>
      </c>
      <c r="F11" s="50">
        <v>51</v>
      </c>
    </row>
    <row r="12" spans="1:7" x14ac:dyDescent="0.3">
      <c r="A12" t="s">
        <v>411</v>
      </c>
      <c r="B12" t="s">
        <v>419</v>
      </c>
      <c r="C12" t="s">
        <v>425</v>
      </c>
      <c r="D12" t="s">
        <v>430</v>
      </c>
      <c r="E12" s="50">
        <v>3850</v>
      </c>
      <c r="F12" s="50">
        <v>195</v>
      </c>
    </row>
    <row r="13" spans="1:7" x14ac:dyDescent="0.3">
      <c r="A13" t="s">
        <v>412</v>
      </c>
      <c r="B13" t="s">
        <v>419</v>
      </c>
      <c r="C13" t="s">
        <v>425</v>
      </c>
      <c r="D13" t="s">
        <v>431</v>
      </c>
      <c r="E13" s="50">
        <v>3850</v>
      </c>
      <c r="F13" s="50">
        <v>97.5</v>
      </c>
    </row>
    <row r="14" spans="1:7" x14ac:dyDescent="0.3">
      <c r="A14" t="s">
        <v>324</v>
      </c>
      <c r="B14" t="s">
        <v>329</v>
      </c>
      <c r="C14" t="s">
        <v>425</v>
      </c>
      <c r="D14" t="s">
        <v>431</v>
      </c>
      <c r="E14" s="50">
        <v>1400</v>
      </c>
      <c r="F14" s="50">
        <v>42</v>
      </c>
    </row>
    <row r="15" spans="1:7" x14ac:dyDescent="0.3">
      <c r="A15" t="s">
        <v>413</v>
      </c>
      <c r="B15" t="s">
        <v>420</v>
      </c>
      <c r="C15" t="s">
        <v>426</v>
      </c>
      <c r="D15" t="s">
        <v>430</v>
      </c>
      <c r="E15" s="50">
        <v>750</v>
      </c>
      <c r="F15" s="50">
        <v>40</v>
      </c>
    </row>
    <row r="16" spans="1:7" x14ac:dyDescent="0.3">
      <c r="A16" t="s">
        <v>414</v>
      </c>
      <c r="B16" t="s">
        <v>421</v>
      </c>
      <c r="C16" t="s">
        <v>427</v>
      </c>
      <c r="D16" t="s">
        <v>430</v>
      </c>
      <c r="E16" s="50">
        <v>1400</v>
      </c>
      <c r="F16" s="50">
        <v>75</v>
      </c>
    </row>
    <row r="17" spans="1:6" x14ac:dyDescent="0.3">
      <c r="A17" t="s">
        <v>415</v>
      </c>
      <c r="B17" t="s">
        <v>422</v>
      </c>
      <c r="C17" t="s">
        <v>428</v>
      </c>
      <c r="D17" t="s">
        <v>432</v>
      </c>
      <c r="E17" s="50">
        <v>4500</v>
      </c>
      <c r="F17" s="50">
        <v>90</v>
      </c>
    </row>
    <row r="18" spans="1:6" x14ac:dyDescent="0.3">
      <c r="A18" t="s">
        <v>416</v>
      </c>
      <c r="B18" t="s">
        <v>423</v>
      </c>
      <c r="C18" t="s">
        <v>428</v>
      </c>
      <c r="D18" t="s">
        <v>432</v>
      </c>
      <c r="E18" s="50">
        <v>3200</v>
      </c>
      <c r="F18" s="50">
        <v>65</v>
      </c>
    </row>
    <row r="19" spans="1:6" x14ac:dyDescent="0.3">
      <c r="A19" t="s">
        <v>417</v>
      </c>
      <c r="B19" t="s">
        <v>424</v>
      </c>
      <c r="C19" t="s">
        <v>429</v>
      </c>
      <c r="D19" t="s">
        <v>433</v>
      </c>
      <c r="E19" s="50">
        <v>1000</v>
      </c>
      <c r="F19" s="50">
        <v>38</v>
      </c>
    </row>
    <row r="21" spans="1:6" x14ac:dyDescent="0.3">
      <c r="A21" s="102" t="s">
        <v>0</v>
      </c>
      <c r="B21" s="102" t="s">
        <v>408</v>
      </c>
      <c r="C21" s="170" t="s">
        <v>237</v>
      </c>
      <c r="D21" s="171"/>
      <c r="E21" s="102" t="s">
        <v>341</v>
      </c>
      <c r="F21" s="102" t="s">
        <v>19</v>
      </c>
    </row>
    <row r="22" spans="1:6" x14ac:dyDescent="0.3">
      <c r="A22" t="s">
        <v>242</v>
      </c>
      <c r="B22" t="s">
        <v>245</v>
      </c>
      <c r="C22" s="174" t="s">
        <v>445</v>
      </c>
      <c r="D22" s="174"/>
      <c r="E22" s="103">
        <v>850</v>
      </c>
      <c r="F22" s="103">
        <v>170</v>
      </c>
    </row>
    <row r="23" spans="1:6" x14ac:dyDescent="0.3">
      <c r="A23" t="s">
        <v>434</v>
      </c>
      <c r="B23" t="s">
        <v>440</v>
      </c>
      <c r="C23" s="175" t="s">
        <v>445</v>
      </c>
      <c r="D23" s="175"/>
      <c r="E23" s="103">
        <v>850</v>
      </c>
      <c r="F23" s="103">
        <v>250</v>
      </c>
    </row>
    <row r="24" spans="1:6" x14ac:dyDescent="0.3">
      <c r="A24" t="s">
        <v>435</v>
      </c>
      <c r="B24" t="s">
        <v>440</v>
      </c>
      <c r="C24" s="175" t="s">
        <v>446</v>
      </c>
      <c r="D24" s="175"/>
      <c r="E24" s="103">
        <v>550</v>
      </c>
    </row>
    <row r="25" spans="1:6" x14ac:dyDescent="0.3">
      <c r="A25" t="s">
        <v>436</v>
      </c>
      <c r="B25" t="s">
        <v>441</v>
      </c>
      <c r="C25" s="175" t="s">
        <v>445</v>
      </c>
      <c r="D25" s="175"/>
      <c r="E25" s="103">
        <v>900</v>
      </c>
      <c r="F25" s="50">
        <v>180</v>
      </c>
    </row>
    <row r="26" spans="1:6" x14ac:dyDescent="0.3">
      <c r="A26" t="s">
        <v>264</v>
      </c>
      <c r="B26" t="s">
        <v>265</v>
      </c>
      <c r="C26" s="175" t="s">
        <v>445</v>
      </c>
      <c r="D26" s="175"/>
      <c r="E26" s="103">
        <v>850</v>
      </c>
      <c r="F26" s="50">
        <v>170</v>
      </c>
    </row>
    <row r="27" spans="1:6" x14ac:dyDescent="0.3">
      <c r="A27" t="s">
        <v>437</v>
      </c>
      <c r="B27" t="s">
        <v>442</v>
      </c>
      <c r="C27" s="175" t="s">
        <v>445</v>
      </c>
      <c r="D27" s="175"/>
      <c r="E27" s="103">
        <v>950</v>
      </c>
      <c r="F27" s="50">
        <v>250</v>
      </c>
    </row>
    <row r="28" spans="1:6" x14ac:dyDescent="0.3">
      <c r="A28" t="s">
        <v>438</v>
      </c>
      <c r="B28" t="s">
        <v>443</v>
      </c>
      <c r="C28" s="175" t="s">
        <v>445</v>
      </c>
      <c r="D28" s="175"/>
      <c r="E28" s="103">
        <v>800</v>
      </c>
      <c r="F28" s="50">
        <v>200</v>
      </c>
    </row>
    <row r="29" spans="1:6" x14ac:dyDescent="0.3">
      <c r="A29" t="s">
        <v>439</v>
      </c>
      <c r="B29" t="s">
        <v>444</v>
      </c>
      <c r="C29" s="175" t="s">
        <v>445</v>
      </c>
      <c r="D29" s="175"/>
      <c r="E29" s="103">
        <v>900</v>
      </c>
      <c r="F29" s="50">
        <v>190</v>
      </c>
    </row>
    <row r="31" spans="1:6" x14ac:dyDescent="0.3">
      <c r="A31" s="102" t="s">
        <v>0</v>
      </c>
      <c r="B31" s="102" t="s">
        <v>408</v>
      </c>
      <c r="C31" s="170" t="s">
        <v>237</v>
      </c>
      <c r="D31" s="171"/>
      <c r="E31" s="102" t="s">
        <v>472</v>
      </c>
      <c r="F31" s="102" t="s">
        <v>473</v>
      </c>
    </row>
    <row r="32" spans="1:6" x14ac:dyDescent="0.3">
      <c r="A32" t="s">
        <v>447</v>
      </c>
      <c r="B32" t="s">
        <v>457</v>
      </c>
      <c r="C32" s="174" t="s">
        <v>463</v>
      </c>
      <c r="D32" s="174"/>
      <c r="E32" s="103">
        <v>5250</v>
      </c>
      <c r="F32" s="103">
        <v>6</v>
      </c>
    </row>
    <row r="33" spans="1:6" x14ac:dyDescent="0.3">
      <c r="A33" t="s">
        <v>448</v>
      </c>
      <c r="B33" t="s">
        <v>457</v>
      </c>
      <c r="C33" s="175" t="s">
        <v>464</v>
      </c>
      <c r="D33" s="175"/>
      <c r="E33" s="103">
        <v>5750</v>
      </c>
      <c r="F33" s="103">
        <v>6.5</v>
      </c>
    </row>
    <row r="34" spans="1:6" x14ac:dyDescent="0.3">
      <c r="A34" t="s">
        <v>449</v>
      </c>
      <c r="B34" t="s">
        <v>457</v>
      </c>
      <c r="C34" s="175" t="s">
        <v>465</v>
      </c>
      <c r="D34" s="175"/>
      <c r="E34" s="103">
        <v>6250</v>
      </c>
      <c r="F34" s="103">
        <v>7</v>
      </c>
    </row>
    <row r="35" spans="1:6" x14ac:dyDescent="0.3">
      <c r="A35" t="s">
        <v>450</v>
      </c>
      <c r="B35" t="s">
        <v>457</v>
      </c>
      <c r="C35" s="175" t="s">
        <v>466</v>
      </c>
      <c r="D35" s="175"/>
      <c r="E35" s="103">
        <v>8150</v>
      </c>
      <c r="F35" s="103">
        <v>9</v>
      </c>
    </row>
    <row r="36" spans="1:6" x14ac:dyDescent="0.3">
      <c r="A36" t="s">
        <v>451</v>
      </c>
      <c r="B36" t="s">
        <v>459</v>
      </c>
      <c r="C36" s="175" t="s">
        <v>467</v>
      </c>
      <c r="D36" s="175"/>
      <c r="E36" s="103">
        <v>1400</v>
      </c>
      <c r="F36" s="103">
        <v>1.6</v>
      </c>
    </row>
    <row r="37" spans="1:6" x14ac:dyDescent="0.3">
      <c r="A37" t="s">
        <v>452</v>
      </c>
      <c r="B37" t="s">
        <v>458</v>
      </c>
      <c r="C37" s="175" t="s">
        <v>468</v>
      </c>
      <c r="D37" s="175"/>
      <c r="E37" s="103">
        <v>1550</v>
      </c>
      <c r="F37" s="103">
        <v>1.7</v>
      </c>
    </row>
    <row r="38" spans="1:6" x14ac:dyDescent="0.3">
      <c r="A38" t="s">
        <v>453</v>
      </c>
      <c r="B38" t="s">
        <v>460</v>
      </c>
      <c r="C38" s="175" t="s">
        <v>469</v>
      </c>
      <c r="D38" s="175"/>
      <c r="E38" s="103">
        <v>1360</v>
      </c>
      <c r="F38" s="103">
        <v>2</v>
      </c>
    </row>
    <row r="39" spans="1:6" x14ac:dyDescent="0.3">
      <c r="A39" t="s">
        <v>454</v>
      </c>
      <c r="B39" t="s">
        <v>460</v>
      </c>
      <c r="C39" s="175" t="s">
        <v>470</v>
      </c>
      <c r="D39" s="175"/>
      <c r="E39" s="103">
        <v>1950</v>
      </c>
      <c r="F39" s="103">
        <v>2.5</v>
      </c>
    </row>
    <row r="40" spans="1:6" x14ac:dyDescent="0.3">
      <c r="A40" t="s">
        <v>455</v>
      </c>
      <c r="B40" t="s">
        <v>461</v>
      </c>
      <c r="C40" s="175" t="s">
        <v>469</v>
      </c>
      <c r="D40" s="175"/>
      <c r="E40" s="103">
        <v>1310</v>
      </c>
      <c r="F40" s="103">
        <v>1.8</v>
      </c>
    </row>
    <row r="41" spans="1:6" x14ac:dyDescent="0.3">
      <c r="A41" t="s">
        <v>456</v>
      </c>
      <c r="B41" t="s">
        <v>461</v>
      </c>
      <c r="C41" s="175" t="s">
        <v>470</v>
      </c>
      <c r="D41" s="175"/>
      <c r="E41" s="103">
        <v>1850</v>
      </c>
      <c r="F41" s="103">
        <v>2.5</v>
      </c>
    </row>
    <row r="42" spans="1:6" x14ac:dyDescent="0.3">
      <c r="A42" t="s">
        <v>284</v>
      </c>
      <c r="B42" t="s">
        <v>462</v>
      </c>
      <c r="C42" s="175" t="s">
        <v>471</v>
      </c>
      <c r="D42" s="175"/>
      <c r="E42" s="103">
        <v>1600</v>
      </c>
      <c r="F42" s="103">
        <v>1.9</v>
      </c>
    </row>
    <row r="44" spans="1:6" x14ac:dyDescent="0.3">
      <c r="A44" s="102" t="s">
        <v>0</v>
      </c>
      <c r="B44" s="102" t="s">
        <v>408</v>
      </c>
      <c r="C44" s="170" t="s">
        <v>237</v>
      </c>
      <c r="D44" s="171"/>
      <c r="E44" s="102" t="s">
        <v>472</v>
      </c>
      <c r="F44" s="102" t="s">
        <v>473</v>
      </c>
    </row>
    <row r="45" spans="1:6" x14ac:dyDescent="0.3">
      <c r="A45" t="s">
        <v>347</v>
      </c>
      <c r="B45" t="s">
        <v>474</v>
      </c>
      <c r="C45" s="104" t="s">
        <v>475</v>
      </c>
      <c r="D45" t="s">
        <v>479</v>
      </c>
      <c r="E45" s="103">
        <v>10300</v>
      </c>
      <c r="F45" s="103">
        <v>72</v>
      </c>
    </row>
    <row r="46" spans="1:6" x14ac:dyDescent="0.3">
      <c r="A46" t="s">
        <v>328</v>
      </c>
      <c r="B46" t="s">
        <v>474</v>
      </c>
      <c r="C46" s="104" t="s">
        <v>476</v>
      </c>
      <c r="D46" t="s">
        <v>480</v>
      </c>
      <c r="E46" s="103">
        <v>10300</v>
      </c>
      <c r="F46" s="103">
        <v>128</v>
      </c>
    </row>
    <row r="47" spans="1:6" x14ac:dyDescent="0.3">
      <c r="A47" t="s">
        <v>344</v>
      </c>
      <c r="B47" t="s">
        <v>474</v>
      </c>
      <c r="C47" s="104" t="s">
        <v>477</v>
      </c>
      <c r="D47" t="s">
        <v>481</v>
      </c>
      <c r="E47" s="103">
        <v>10300</v>
      </c>
      <c r="F47" s="103">
        <v>197</v>
      </c>
    </row>
    <row r="48" spans="1:6" x14ac:dyDescent="0.3">
      <c r="A48" t="s">
        <v>337</v>
      </c>
      <c r="B48" t="s">
        <v>474</v>
      </c>
      <c r="C48" s="104" t="s">
        <v>478</v>
      </c>
      <c r="D48" t="s">
        <v>482</v>
      </c>
      <c r="E48" s="103">
        <v>10300</v>
      </c>
      <c r="F48" s="103">
        <v>281</v>
      </c>
    </row>
    <row r="50" spans="1:6" x14ac:dyDescent="0.3">
      <c r="A50" s="102" t="s">
        <v>0</v>
      </c>
      <c r="B50" s="102" t="s">
        <v>408</v>
      </c>
      <c r="C50" s="170" t="s">
        <v>237</v>
      </c>
      <c r="D50" s="171"/>
      <c r="E50" s="102" t="s">
        <v>2</v>
      </c>
      <c r="F50" s="102" t="s">
        <v>473</v>
      </c>
    </row>
    <row r="51" spans="1:6" x14ac:dyDescent="0.3">
      <c r="A51" t="s">
        <v>348</v>
      </c>
      <c r="B51" t="s">
        <v>518</v>
      </c>
      <c r="C51" s="174"/>
      <c r="D51" s="174"/>
      <c r="E51" s="2" t="s">
        <v>545</v>
      </c>
      <c r="F51" s="103">
        <v>16.5</v>
      </c>
    </row>
    <row r="52" spans="1:6" x14ac:dyDescent="0.3">
      <c r="A52" t="s">
        <v>336</v>
      </c>
      <c r="B52" t="s">
        <v>519</v>
      </c>
      <c r="C52" s="175"/>
      <c r="D52" s="175"/>
      <c r="E52" s="2" t="s">
        <v>545</v>
      </c>
      <c r="F52" s="103">
        <v>17.5</v>
      </c>
    </row>
    <row r="53" spans="1:6" x14ac:dyDescent="0.3">
      <c r="A53" t="s">
        <v>483</v>
      </c>
      <c r="B53" t="s">
        <v>520</v>
      </c>
      <c r="C53" s="175"/>
      <c r="D53" s="175"/>
      <c r="E53" s="2" t="s">
        <v>545</v>
      </c>
      <c r="F53" s="103">
        <v>18</v>
      </c>
    </row>
    <row r="54" spans="1:6" x14ac:dyDescent="0.3">
      <c r="A54" t="s">
        <v>484</v>
      </c>
      <c r="B54" t="s">
        <v>521</v>
      </c>
      <c r="C54" s="175" t="s">
        <v>544</v>
      </c>
      <c r="D54" s="175"/>
      <c r="E54" s="2" t="s">
        <v>64</v>
      </c>
      <c r="F54" s="103">
        <v>120</v>
      </c>
    </row>
    <row r="55" spans="1:6" x14ac:dyDescent="0.3">
      <c r="A55" t="s">
        <v>485</v>
      </c>
      <c r="B55" t="s">
        <v>521</v>
      </c>
      <c r="C55" s="175" t="s">
        <v>546</v>
      </c>
      <c r="D55" s="175"/>
      <c r="E55" s="2" t="s">
        <v>64</v>
      </c>
      <c r="F55" s="103">
        <v>130</v>
      </c>
    </row>
    <row r="56" spans="1:6" x14ac:dyDescent="0.3">
      <c r="A56" t="s">
        <v>349</v>
      </c>
      <c r="B56" t="s">
        <v>521</v>
      </c>
      <c r="C56" s="175" t="s">
        <v>547</v>
      </c>
      <c r="D56" s="175"/>
      <c r="E56" s="2" t="s">
        <v>64</v>
      </c>
      <c r="F56" s="103">
        <v>140</v>
      </c>
    </row>
    <row r="57" spans="1:6" x14ac:dyDescent="0.3">
      <c r="A57" t="s">
        <v>486</v>
      </c>
      <c r="B57" t="s">
        <v>522</v>
      </c>
      <c r="C57" s="175"/>
      <c r="D57" s="175"/>
      <c r="E57" s="2" t="s">
        <v>64</v>
      </c>
      <c r="F57" s="103">
        <v>20</v>
      </c>
    </row>
    <row r="58" spans="1:6" x14ac:dyDescent="0.3">
      <c r="A58" t="s">
        <v>487</v>
      </c>
      <c r="B58" t="s">
        <v>523</v>
      </c>
      <c r="C58" s="175" t="s">
        <v>548</v>
      </c>
      <c r="D58" s="175"/>
      <c r="E58" s="2" t="s">
        <v>64</v>
      </c>
      <c r="F58" s="103">
        <v>35</v>
      </c>
    </row>
    <row r="59" spans="1:6" x14ac:dyDescent="0.3">
      <c r="A59" t="s">
        <v>488</v>
      </c>
      <c r="B59" t="s">
        <v>524</v>
      </c>
      <c r="C59" s="175" t="s">
        <v>549</v>
      </c>
      <c r="D59" s="175"/>
      <c r="E59" s="2" t="s">
        <v>64</v>
      </c>
      <c r="F59" s="103">
        <v>45</v>
      </c>
    </row>
    <row r="60" spans="1:6" x14ac:dyDescent="0.3">
      <c r="A60" t="s">
        <v>489</v>
      </c>
      <c r="B60" t="s">
        <v>524</v>
      </c>
      <c r="C60" s="175" t="s">
        <v>550</v>
      </c>
      <c r="D60" s="175"/>
      <c r="E60" s="2" t="s">
        <v>64</v>
      </c>
      <c r="F60" s="103">
        <v>50</v>
      </c>
    </row>
    <row r="61" spans="1:6" x14ac:dyDescent="0.3">
      <c r="A61" t="s">
        <v>490</v>
      </c>
      <c r="B61" t="s">
        <v>525</v>
      </c>
      <c r="C61" s="175" t="s">
        <v>551</v>
      </c>
      <c r="D61" s="175"/>
      <c r="E61" s="2" t="s">
        <v>561</v>
      </c>
      <c r="F61" s="103">
        <v>80</v>
      </c>
    </row>
    <row r="62" spans="1:6" x14ac:dyDescent="0.3">
      <c r="A62" t="s">
        <v>491</v>
      </c>
      <c r="B62" t="s">
        <v>526</v>
      </c>
      <c r="C62" s="175" t="s">
        <v>552</v>
      </c>
      <c r="D62" s="175"/>
      <c r="E62" s="2" t="s">
        <v>562</v>
      </c>
      <c r="F62" s="103">
        <v>90</v>
      </c>
    </row>
    <row r="63" spans="1:6" x14ac:dyDescent="0.3">
      <c r="A63" t="s">
        <v>492</v>
      </c>
      <c r="B63" t="s">
        <v>527</v>
      </c>
      <c r="C63" s="175"/>
      <c r="D63" s="175"/>
      <c r="E63" s="2" t="s">
        <v>545</v>
      </c>
      <c r="F63" s="103">
        <v>55</v>
      </c>
    </row>
    <row r="64" spans="1:6" x14ac:dyDescent="0.3">
      <c r="A64" t="s">
        <v>493</v>
      </c>
      <c r="B64" t="s">
        <v>527</v>
      </c>
      <c r="C64" s="175"/>
      <c r="D64" s="175"/>
      <c r="E64" s="2" t="s">
        <v>545</v>
      </c>
      <c r="F64" s="103">
        <v>55</v>
      </c>
    </row>
    <row r="65" spans="1:6" x14ac:dyDescent="0.3">
      <c r="A65" t="s">
        <v>494</v>
      </c>
      <c r="B65" t="s">
        <v>528</v>
      </c>
      <c r="C65" s="175"/>
      <c r="D65" s="175"/>
      <c r="E65" s="2" t="s">
        <v>545</v>
      </c>
      <c r="F65" s="103">
        <v>25</v>
      </c>
    </row>
    <row r="66" spans="1:6" x14ac:dyDescent="0.3">
      <c r="A66" t="s">
        <v>495</v>
      </c>
      <c r="B66" t="s">
        <v>529</v>
      </c>
      <c r="C66" s="175"/>
      <c r="D66" s="175"/>
      <c r="E66" s="2" t="s">
        <v>545</v>
      </c>
      <c r="F66" s="103">
        <v>30</v>
      </c>
    </row>
    <row r="67" spans="1:6" x14ac:dyDescent="0.3">
      <c r="A67" t="s">
        <v>496</v>
      </c>
      <c r="B67" t="s">
        <v>528</v>
      </c>
      <c r="C67" s="175" t="s">
        <v>302</v>
      </c>
      <c r="D67" s="175"/>
      <c r="E67" s="2" t="s">
        <v>545</v>
      </c>
      <c r="F67" s="103">
        <v>35</v>
      </c>
    </row>
    <row r="68" spans="1:6" x14ac:dyDescent="0.3">
      <c r="A68" s="102" t="s">
        <v>0</v>
      </c>
      <c r="B68" s="102" t="s">
        <v>408</v>
      </c>
      <c r="C68" s="170" t="s">
        <v>237</v>
      </c>
      <c r="D68" s="171"/>
      <c r="E68" s="102" t="s">
        <v>2</v>
      </c>
      <c r="F68" s="102" t="s">
        <v>473</v>
      </c>
    </row>
    <row r="69" spans="1:6" x14ac:dyDescent="0.3">
      <c r="A69" t="s">
        <v>497</v>
      </c>
      <c r="B69" t="s">
        <v>530</v>
      </c>
      <c r="C69" s="175">
        <v>1</v>
      </c>
      <c r="D69" s="175"/>
      <c r="E69" s="2" t="s">
        <v>563</v>
      </c>
      <c r="F69" s="103">
        <v>60</v>
      </c>
    </row>
    <row r="70" spans="1:6" x14ac:dyDescent="0.3">
      <c r="A70" t="s">
        <v>498</v>
      </c>
      <c r="B70" t="s">
        <v>532</v>
      </c>
      <c r="C70" s="175"/>
      <c r="D70" s="175"/>
      <c r="E70" s="2" t="s">
        <v>564</v>
      </c>
      <c r="F70" s="103">
        <v>300</v>
      </c>
    </row>
    <row r="71" spans="1:6" x14ac:dyDescent="0.3">
      <c r="A71" t="s">
        <v>499</v>
      </c>
      <c r="B71" t="s">
        <v>532</v>
      </c>
      <c r="C71" s="175"/>
      <c r="D71" s="175"/>
      <c r="E71" s="2" t="s">
        <v>565</v>
      </c>
      <c r="F71" s="103">
        <v>18</v>
      </c>
    </row>
    <row r="72" spans="1:6" x14ac:dyDescent="0.3">
      <c r="A72" t="s">
        <v>500</v>
      </c>
      <c r="B72" t="s">
        <v>533</v>
      </c>
      <c r="C72" s="175">
        <v>661010</v>
      </c>
      <c r="D72" s="175"/>
      <c r="E72" s="2" t="s">
        <v>566</v>
      </c>
      <c r="F72" s="103">
        <v>1500</v>
      </c>
    </row>
    <row r="73" spans="1:6" x14ac:dyDescent="0.3">
      <c r="A73" t="s">
        <v>343</v>
      </c>
      <c r="B73" t="s">
        <v>533</v>
      </c>
      <c r="C73" s="175">
        <v>661010</v>
      </c>
      <c r="D73" s="175"/>
      <c r="E73" s="2" t="s">
        <v>10</v>
      </c>
      <c r="F73" s="103">
        <v>30</v>
      </c>
    </row>
    <row r="74" spans="1:6" x14ac:dyDescent="0.3">
      <c r="A74" t="s">
        <v>501</v>
      </c>
      <c r="B74" t="s">
        <v>534</v>
      </c>
      <c r="C74" s="175">
        <v>700</v>
      </c>
      <c r="D74" s="175"/>
      <c r="E74" s="2"/>
      <c r="F74" s="103">
        <v>90</v>
      </c>
    </row>
    <row r="75" spans="1:6" x14ac:dyDescent="0.3">
      <c r="A75" t="s">
        <v>502</v>
      </c>
      <c r="B75" t="s">
        <v>535</v>
      </c>
      <c r="C75" s="175" t="s">
        <v>553</v>
      </c>
      <c r="D75" s="175"/>
      <c r="E75" s="2" t="s">
        <v>64</v>
      </c>
      <c r="F75" s="103">
        <v>380</v>
      </c>
    </row>
    <row r="76" spans="1:6" x14ac:dyDescent="0.3">
      <c r="A76" t="s">
        <v>503</v>
      </c>
      <c r="B76" t="s">
        <v>535</v>
      </c>
      <c r="C76" s="175" t="s">
        <v>554</v>
      </c>
      <c r="D76" s="175"/>
      <c r="E76" s="2" t="s">
        <v>64</v>
      </c>
      <c r="F76" s="103">
        <v>395</v>
      </c>
    </row>
    <row r="77" spans="1:6" x14ac:dyDescent="0.3">
      <c r="A77" t="s">
        <v>504</v>
      </c>
      <c r="B77" t="s">
        <v>536</v>
      </c>
      <c r="C77" s="175" t="s">
        <v>555</v>
      </c>
      <c r="D77" s="175"/>
      <c r="E77" s="2" t="s">
        <v>566</v>
      </c>
      <c r="F77" s="103">
        <v>350</v>
      </c>
    </row>
    <row r="78" spans="1:6" x14ac:dyDescent="0.3">
      <c r="A78" t="s">
        <v>505</v>
      </c>
      <c r="B78" t="s">
        <v>536</v>
      </c>
      <c r="C78" s="175" t="s">
        <v>555</v>
      </c>
      <c r="D78" s="175"/>
      <c r="E78" s="2" t="s">
        <v>10</v>
      </c>
      <c r="F78" s="103">
        <v>25</v>
      </c>
    </row>
    <row r="79" spans="1:6" x14ac:dyDescent="0.3">
      <c r="A79" t="s">
        <v>506</v>
      </c>
      <c r="B79" t="s">
        <v>537</v>
      </c>
      <c r="C79" s="175"/>
      <c r="D79" s="175"/>
      <c r="E79" s="2"/>
      <c r="F79" s="103">
        <v>150</v>
      </c>
    </row>
    <row r="80" spans="1:6" x14ac:dyDescent="0.3">
      <c r="A80" t="s">
        <v>507</v>
      </c>
      <c r="B80" t="s">
        <v>538</v>
      </c>
      <c r="C80" s="175"/>
      <c r="D80" s="175"/>
      <c r="E80" s="2" t="s">
        <v>64</v>
      </c>
      <c r="F80" s="103">
        <v>12</v>
      </c>
    </row>
    <row r="81" spans="1:6" x14ac:dyDescent="0.3">
      <c r="A81" t="s">
        <v>508</v>
      </c>
      <c r="B81" t="s">
        <v>539</v>
      </c>
      <c r="C81" s="175"/>
      <c r="D81" s="175"/>
      <c r="E81" s="2" t="s">
        <v>64</v>
      </c>
      <c r="F81" s="103">
        <v>17</v>
      </c>
    </row>
    <row r="82" spans="1:6" x14ac:dyDescent="0.3">
      <c r="A82" t="s">
        <v>509</v>
      </c>
      <c r="B82" t="s">
        <v>540</v>
      </c>
      <c r="C82" s="175" t="s">
        <v>557</v>
      </c>
      <c r="D82" s="175"/>
      <c r="E82" s="2" t="s">
        <v>64</v>
      </c>
      <c r="F82" s="103">
        <v>240</v>
      </c>
    </row>
    <row r="83" spans="1:6" x14ac:dyDescent="0.3">
      <c r="A83" t="s">
        <v>510</v>
      </c>
      <c r="B83" t="s">
        <v>540</v>
      </c>
      <c r="C83" s="175" t="s">
        <v>556</v>
      </c>
      <c r="D83" s="175"/>
      <c r="E83" s="2" t="s">
        <v>64</v>
      </c>
      <c r="F83" s="103">
        <v>240</v>
      </c>
    </row>
    <row r="84" spans="1:6" x14ac:dyDescent="0.3">
      <c r="A84" t="s">
        <v>511</v>
      </c>
      <c r="B84" t="s">
        <v>540</v>
      </c>
      <c r="C84" s="175" t="s">
        <v>558</v>
      </c>
      <c r="D84" s="175"/>
      <c r="E84" s="2" t="s">
        <v>64</v>
      </c>
      <c r="F84" s="103">
        <v>260</v>
      </c>
    </row>
    <row r="85" spans="1:6" x14ac:dyDescent="0.3">
      <c r="A85" t="s">
        <v>512</v>
      </c>
      <c r="B85" t="s">
        <v>541</v>
      </c>
      <c r="C85" s="175">
        <v>450</v>
      </c>
      <c r="D85" s="175"/>
      <c r="E85" s="2" t="s">
        <v>567</v>
      </c>
      <c r="F85" s="103">
        <v>1450</v>
      </c>
    </row>
    <row r="86" spans="1:6" x14ac:dyDescent="0.3">
      <c r="A86" t="s">
        <v>513</v>
      </c>
      <c r="B86" t="s">
        <v>541</v>
      </c>
      <c r="C86" s="175">
        <v>750</v>
      </c>
      <c r="D86" s="175"/>
      <c r="E86" s="2" t="s">
        <v>567</v>
      </c>
      <c r="F86" s="103">
        <v>1550</v>
      </c>
    </row>
    <row r="87" spans="1:6" x14ac:dyDescent="0.3">
      <c r="A87" t="s">
        <v>514</v>
      </c>
      <c r="B87" t="s">
        <v>541</v>
      </c>
      <c r="C87" s="175">
        <v>1100</v>
      </c>
      <c r="D87" s="175"/>
      <c r="E87" s="2" t="s">
        <v>567</v>
      </c>
      <c r="F87" s="103">
        <v>1650</v>
      </c>
    </row>
    <row r="88" spans="1:6" x14ac:dyDescent="0.3">
      <c r="A88" t="s">
        <v>515</v>
      </c>
      <c r="B88" t="s">
        <v>542</v>
      </c>
      <c r="C88" s="175" t="s">
        <v>548</v>
      </c>
      <c r="D88" s="175"/>
      <c r="E88" s="2" t="s">
        <v>64</v>
      </c>
      <c r="F88" s="103">
        <v>35</v>
      </c>
    </row>
    <row r="89" spans="1:6" x14ac:dyDescent="0.3">
      <c r="A89" t="s">
        <v>516</v>
      </c>
      <c r="B89" t="s">
        <v>543</v>
      </c>
      <c r="C89" s="175" t="s">
        <v>559</v>
      </c>
      <c r="D89" s="175"/>
      <c r="E89" s="2" t="s">
        <v>64</v>
      </c>
      <c r="F89" s="103">
        <v>40</v>
      </c>
    </row>
    <row r="90" spans="1:6" x14ac:dyDescent="0.3">
      <c r="A90" t="s">
        <v>517</v>
      </c>
      <c r="B90" t="s">
        <v>543</v>
      </c>
      <c r="C90" s="175" t="s">
        <v>560</v>
      </c>
      <c r="D90" s="175"/>
      <c r="E90" s="2" t="s">
        <v>64</v>
      </c>
      <c r="F90" s="103">
        <v>50</v>
      </c>
    </row>
    <row r="92" spans="1:6" x14ac:dyDescent="0.3">
      <c r="A92" s="106" t="s">
        <v>568</v>
      </c>
      <c r="B92" s="106"/>
    </row>
    <row r="94" spans="1:6" x14ac:dyDescent="0.3">
      <c r="A94" s="102" t="s">
        <v>0</v>
      </c>
      <c r="B94" s="102" t="s">
        <v>408</v>
      </c>
      <c r="C94" s="170" t="s">
        <v>237</v>
      </c>
      <c r="D94" s="171"/>
      <c r="E94" s="102" t="s">
        <v>2</v>
      </c>
      <c r="F94" s="102" t="s">
        <v>641</v>
      </c>
    </row>
    <row r="95" spans="1:6" x14ac:dyDescent="0.3">
      <c r="A95" t="s">
        <v>569</v>
      </c>
      <c r="B95" t="s">
        <v>573</v>
      </c>
      <c r="C95" s="174" t="s">
        <v>574</v>
      </c>
      <c r="D95" s="174"/>
      <c r="E95" s="2" t="s">
        <v>64</v>
      </c>
      <c r="F95" s="50">
        <v>38</v>
      </c>
    </row>
    <row r="96" spans="1:6" x14ac:dyDescent="0.3">
      <c r="A96" t="s">
        <v>570</v>
      </c>
      <c r="B96" t="s">
        <v>573</v>
      </c>
      <c r="C96" s="175" t="s">
        <v>575</v>
      </c>
      <c r="D96" s="175"/>
      <c r="E96" s="2" t="s">
        <v>64</v>
      </c>
      <c r="F96" s="50">
        <v>9</v>
      </c>
    </row>
    <row r="97" spans="1:6" x14ac:dyDescent="0.3">
      <c r="A97" t="s">
        <v>571</v>
      </c>
      <c r="B97" t="s">
        <v>573</v>
      </c>
      <c r="C97" s="175" t="s">
        <v>576</v>
      </c>
      <c r="D97" s="175"/>
      <c r="E97" s="2" t="s">
        <v>64</v>
      </c>
      <c r="F97" s="50">
        <v>15</v>
      </c>
    </row>
    <row r="98" spans="1:6" x14ac:dyDescent="0.3">
      <c r="A98" t="s">
        <v>572</v>
      </c>
      <c r="B98" t="s">
        <v>573</v>
      </c>
      <c r="C98" s="175" t="s">
        <v>577</v>
      </c>
      <c r="D98" s="175"/>
      <c r="E98" s="2" t="s">
        <v>64</v>
      </c>
      <c r="F98" s="50">
        <v>38</v>
      </c>
    </row>
    <row r="100" spans="1:6" x14ac:dyDescent="0.3">
      <c r="A100" s="106" t="s">
        <v>312</v>
      </c>
      <c r="B100" s="106"/>
    </row>
    <row r="102" spans="1:6" ht="15" thickBot="1" x14ac:dyDescent="0.35">
      <c r="A102" s="107" t="s">
        <v>601</v>
      </c>
      <c r="B102" s="24"/>
    </row>
    <row r="104" spans="1:6" x14ac:dyDescent="0.3">
      <c r="A104" s="102" t="s">
        <v>0</v>
      </c>
      <c r="B104" s="102" t="s">
        <v>408</v>
      </c>
      <c r="C104" s="170" t="s">
        <v>237</v>
      </c>
      <c r="D104" s="171"/>
      <c r="E104" s="102" t="s">
        <v>2</v>
      </c>
      <c r="F104" s="102" t="s">
        <v>641</v>
      </c>
    </row>
    <row r="105" spans="1:6" x14ac:dyDescent="0.3">
      <c r="A105" t="s">
        <v>578</v>
      </c>
      <c r="B105" t="s">
        <v>589</v>
      </c>
      <c r="C105" s="174" t="s">
        <v>590</v>
      </c>
      <c r="D105" s="174"/>
      <c r="E105" s="2" t="s">
        <v>64</v>
      </c>
      <c r="F105" s="50">
        <v>41</v>
      </c>
    </row>
    <row r="106" spans="1:6" x14ac:dyDescent="0.3">
      <c r="A106" t="s">
        <v>579</v>
      </c>
      <c r="B106" t="s">
        <v>589</v>
      </c>
      <c r="C106" s="176" t="s">
        <v>591</v>
      </c>
      <c r="D106" s="176"/>
      <c r="E106" s="2" t="s">
        <v>64</v>
      </c>
      <c r="F106" s="50">
        <v>60</v>
      </c>
    </row>
    <row r="107" spans="1:6" x14ac:dyDescent="0.3">
      <c r="A107" t="s">
        <v>580</v>
      </c>
      <c r="B107" t="s">
        <v>589</v>
      </c>
      <c r="C107" s="176" t="s">
        <v>592</v>
      </c>
      <c r="D107" s="176"/>
      <c r="E107" s="2" t="s">
        <v>64</v>
      </c>
      <c r="F107" s="50">
        <v>82</v>
      </c>
    </row>
    <row r="108" spans="1:6" x14ac:dyDescent="0.3">
      <c r="A108" t="s">
        <v>581</v>
      </c>
      <c r="B108" t="s">
        <v>589</v>
      </c>
      <c r="C108" s="176" t="s">
        <v>593</v>
      </c>
      <c r="D108" s="176"/>
      <c r="E108" s="2" t="s">
        <v>64</v>
      </c>
      <c r="F108" s="50">
        <v>119</v>
      </c>
    </row>
    <row r="109" spans="1:6" x14ac:dyDescent="0.3">
      <c r="A109" t="s">
        <v>582</v>
      </c>
      <c r="B109" t="s">
        <v>589</v>
      </c>
      <c r="C109" s="176" t="s">
        <v>594</v>
      </c>
      <c r="D109" s="176"/>
      <c r="E109" s="2" t="s">
        <v>64</v>
      </c>
      <c r="F109" s="103">
        <v>146</v>
      </c>
    </row>
    <row r="110" spans="1:6" x14ac:dyDescent="0.3">
      <c r="A110" t="s">
        <v>583</v>
      </c>
      <c r="B110" t="s">
        <v>589</v>
      </c>
      <c r="C110" s="176" t="s">
        <v>595</v>
      </c>
      <c r="D110" s="176"/>
      <c r="E110" s="2" t="s">
        <v>64</v>
      </c>
      <c r="F110" s="103">
        <v>193</v>
      </c>
    </row>
    <row r="111" spans="1:6" x14ac:dyDescent="0.3">
      <c r="A111" t="s">
        <v>584</v>
      </c>
      <c r="B111" t="s">
        <v>589</v>
      </c>
      <c r="C111" s="176" t="s">
        <v>600</v>
      </c>
      <c r="D111" s="176"/>
      <c r="E111" s="2" t="s">
        <v>64</v>
      </c>
      <c r="F111" s="103">
        <v>224</v>
      </c>
    </row>
    <row r="112" spans="1:6" x14ac:dyDescent="0.3">
      <c r="A112" t="s">
        <v>585</v>
      </c>
      <c r="B112" t="s">
        <v>589</v>
      </c>
      <c r="C112" s="176" t="s">
        <v>596</v>
      </c>
      <c r="D112" s="176"/>
      <c r="E112" s="2" t="s">
        <v>64</v>
      </c>
      <c r="F112" s="103">
        <v>283</v>
      </c>
    </row>
    <row r="113" spans="1:6" x14ac:dyDescent="0.3">
      <c r="A113" t="s">
        <v>586</v>
      </c>
      <c r="B113" t="s">
        <v>589</v>
      </c>
      <c r="C113" s="176" t="s">
        <v>597</v>
      </c>
      <c r="D113" s="176"/>
      <c r="E113" s="2" t="s">
        <v>64</v>
      </c>
      <c r="F113" s="103">
        <v>341</v>
      </c>
    </row>
    <row r="114" spans="1:6" x14ac:dyDescent="0.3">
      <c r="A114" t="s">
        <v>587</v>
      </c>
      <c r="B114" t="s">
        <v>589</v>
      </c>
      <c r="C114" s="176" t="s">
        <v>598</v>
      </c>
      <c r="D114" s="176"/>
      <c r="E114" s="2" t="s">
        <v>64</v>
      </c>
      <c r="F114" s="103">
        <v>472</v>
      </c>
    </row>
    <row r="115" spans="1:6" x14ac:dyDescent="0.3">
      <c r="A115" t="s">
        <v>588</v>
      </c>
      <c r="B115" t="s">
        <v>589</v>
      </c>
      <c r="C115" s="176" t="s">
        <v>599</v>
      </c>
      <c r="D115" s="176"/>
      <c r="E115" s="2" t="s">
        <v>64</v>
      </c>
      <c r="F115" s="103">
        <v>565</v>
      </c>
    </row>
    <row r="117" spans="1:6" ht="15" thickBot="1" x14ac:dyDescent="0.35">
      <c r="A117" s="107" t="s">
        <v>602</v>
      </c>
      <c r="B117" s="24"/>
    </row>
    <row r="119" spans="1:6" x14ac:dyDescent="0.3">
      <c r="A119" s="102" t="s">
        <v>0</v>
      </c>
      <c r="B119" s="102" t="s">
        <v>408</v>
      </c>
      <c r="C119" s="170" t="s">
        <v>237</v>
      </c>
      <c r="D119" s="171"/>
      <c r="E119" s="102" t="s">
        <v>2</v>
      </c>
      <c r="F119" s="102" t="s">
        <v>641</v>
      </c>
    </row>
    <row r="120" spans="1:6" x14ac:dyDescent="0.3">
      <c r="A120" t="s">
        <v>603</v>
      </c>
      <c r="B120" t="s">
        <v>614</v>
      </c>
      <c r="C120" s="174" t="s">
        <v>630</v>
      </c>
      <c r="D120" s="174"/>
      <c r="E120" s="2" t="s">
        <v>10</v>
      </c>
      <c r="F120" s="50">
        <v>109</v>
      </c>
    </row>
    <row r="121" spans="1:6" x14ac:dyDescent="0.3">
      <c r="A121" t="s">
        <v>604</v>
      </c>
      <c r="B121" t="s">
        <v>614</v>
      </c>
      <c r="C121" s="176" t="s">
        <v>631</v>
      </c>
      <c r="D121" s="176"/>
      <c r="E121" s="2" t="s">
        <v>10</v>
      </c>
      <c r="F121" s="50">
        <v>114</v>
      </c>
    </row>
    <row r="122" spans="1:6" x14ac:dyDescent="0.3">
      <c r="A122" t="s">
        <v>605</v>
      </c>
      <c r="B122" t="s">
        <v>615</v>
      </c>
      <c r="C122" s="176" t="s">
        <v>632</v>
      </c>
      <c r="D122" s="176"/>
      <c r="E122" s="2" t="s">
        <v>10</v>
      </c>
      <c r="F122" s="50">
        <v>114</v>
      </c>
    </row>
    <row r="123" spans="1:6" x14ac:dyDescent="0.3">
      <c r="A123" t="s">
        <v>606</v>
      </c>
      <c r="B123" t="s">
        <v>457</v>
      </c>
      <c r="C123" s="176" t="s">
        <v>633</v>
      </c>
      <c r="D123" s="176"/>
      <c r="E123" s="2" t="s">
        <v>64</v>
      </c>
      <c r="F123" s="50">
        <v>5.5</v>
      </c>
    </row>
    <row r="124" spans="1:6" x14ac:dyDescent="0.3">
      <c r="A124" t="s">
        <v>607</v>
      </c>
      <c r="B124" t="s">
        <v>457</v>
      </c>
      <c r="C124" s="176" t="s">
        <v>634</v>
      </c>
      <c r="D124" s="176"/>
      <c r="E124" s="2" t="s">
        <v>64</v>
      </c>
      <c r="F124" s="103">
        <v>5.7</v>
      </c>
    </row>
    <row r="125" spans="1:6" x14ac:dyDescent="0.3">
      <c r="A125" t="s">
        <v>608</v>
      </c>
      <c r="B125" t="s">
        <v>457</v>
      </c>
      <c r="C125" s="176" t="s">
        <v>635</v>
      </c>
      <c r="D125" s="176"/>
      <c r="E125" s="2" t="s">
        <v>64</v>
      </c>
      <c r="F125" s="103">
        <v>9</v>
      </c>
    </row>
    <row r="126" spans="1:6" x14ac:dyDescent="0.3">
      <c r="A126" t="s">
        <v>609</v>
      </c>
      <c r="B126" t="s">
        <v>457</v>
      </c>
      <c r="C126" s="176" t="s">
        <v>636</v>
      </c>
      <c r="D126" s="176"/>
      <c r="E126" s="2" t="s">
        <v>64</v>
      </c>
      <c r="F126" s="103">
        <v>10.199999999999999</v>
      </c>
    </row>
    <row r="127" spans="1:6" x14ac:dyDescent="0.3">
      <c r="A127" t="s">
        <v>610</v>
      </c>
      <c r="B127" t="s">
        <v>616</v>
      </c>
      <c r="C127" s="176"/>
      <c r="D127" s="176"/>
      <c r="E127" s="2" t="s">
        <v>64</v>
      </c>
      <c r="F127" s="103">
        <v>896</v>
      </c>
    </row>
    <row r="128" spans="1:6" x14ac:dyDescent="0.3">
      <c r="A128" t="s">
        <v>611</v>
      </c>
      <c r="B128" t="s">
        <v>622</v>
      </c>
      <c r="C128" s="176" t="s">
        <v>637</v>
      </c>
      <c r="D128" s="176"/>
      <c r="E128" s="2" t="s">
        <v>10</v>
      </c>
      <c r="F128" s="103">
        <v>412</v>
      </c>
    </row>
    <row r="129" spans="1:6" x14ac:dyDescent="0.3">
      <c r="A129" t="s">
        <v>612</v>
      </c>
      <c r="B129" t="s">
        <v>623</v>
      </c>
      <c r="C129" s="176" t="s">
        <v>639</v>
      </c>
      <c r="D129" s="176"/>
      <c r="E129" s="2" t="s">
        <v>10</v>
      </c>
      <c r="F129" s="103">
        <v>366</v>
      </c>
    </row>
    <row r="130" spans="1:6" x14ac:dyDescent="0.3">
      <c r="A130" t="s">
        <v>613</v>
      </c>
      <c r="B130" t="s">
        <v>624</v>
      </c>
      <c r="C130" s="176" t="s">
        <v>640</v>
      </c>
      <c r="D130" s="176"/>
      <c r="E130" s="2" t="s">
        <v>10</v>
      </c>
      <c r="F130" s="103">
        <v>530</v>
      </c>
    </row>
    <row r="131" spans="1:6" x14ac:dyDescent="0.3">
      <c r="A131" t="s">
        <v>617</v>
      </c>
      <c r="B131" t="s">
        <v>625</v>
      </c>
      <c r="C131" s="176" t="s">
        <v>640</v>
      </c>
      <c r="D131" s="176"/>
      <c r="E131" s="2" t="s">
        <v>10</v>
      </c>
      <c r="F131" s="103">
        <v>530</v>
      </c>
    </row>
    <row r="132" spans="1:6" x14ac:dyDescent="0.3">
      <c r="A132" t="s">
        <v>618</v>
      </c>
      <c r="B132" t="s">
        <v>626</v>
      </c>
      <c r="C132" s="176" t="s">
        <v>640</v>
      </c>
      <c r="D132" s="176"/>
      <c r="E132" s="2" t="s">
        <v>10</v>
      </c>
      <c r="F132" s="103">
        <v>530</v>
      </c>
    </row>
    <row r="133" spans="1:6" x14ac:dyDescent="0.3">
      <c r="A133" t="s">
        <v>619</v>
      </c>
      <c r="B133" t="s">
        <v>627</v>
      </c>
      <c r="C133" s="176" t="s">
        <v>637</v>
      </c>
      <c r="D133" s="176"/>
      <c r="E133" s="2" t="s">
        <v>10</v>
      </c>
      <c r="F133" s="103">
        <v>49</v>
      </c>
    </row>
    <row r="134" spans="1:6" x14ac:dyDescent="0.3">
      <c r="A134" t="s">
        <v>620</v>
      </c>
      <c r="B134" t="s">
        <v>628</v>
      </c>
      <c r="C134" s="175"/>
      <c r="D134" s="175"/>
      <c r="E134" s="2" t="s">
        <v>10</v>
      </c>
      <c r="F134" s="103">
        <v>418.2</v>
      </c>
    </row>
    <row r="135" spans="1:6" x14ac:dyDescent="0.3">
      <c r="A135" t="s">
        <v>621</v>
      </c>
      <c r="B135" t="s">
        <v>629</v>
      </c>
      <c r="C135" s="175" t="s">
        <v>638</v>
      </c>
      <c r="D135" s="175"/>
      <c r="E135" s="2" t="s">
        <v>10</v>
      </c>
      <c r="F135" s="103">
        <v>409</v>
      </c>
    </row>
    <row r="137" spans="1:6" x14ac:dyDescent="0.3">
      <c r="A137" s="106" t="s">
        <v>642</v>
      </c>
      <c r="B137" s="106"/>
    </row>
    <row r="139" spans="1:6" ht="15" thickBot="1" x14ac:dyDescent="0.35">
      <c r="A139" s="107" t="s">
        <v>643</v>
      </c>
      <c r="B139" s="24"/>
    </row>
    <row r="141" spans="1:6" x14ac:dyDescent="0.3">
      <c r="A141" s="102" t="s">
        <v>0</v>
      </c>
      <c r="B141" s="102" t="s">
        <v>408</v>
      </c>
      <c r="C141" s="170" t="s">
        <v>237</v>
      </c>
      <c r="D141" s="171"/>
      <c r="E141" s="102" t="s">
        <v>2</v>
      </c>
      <c r="F141" s="102" t="s">
        <v>641</v>
      </c>
    </row>
    <row r="142" spans="1:6" x14ac:dyDescent="0.3">
      <c r="A142" t="s">
        <v>325</v>
      </c>
      <c r="B142" t="s">
        <v>659</v>
      </c>
      <c r="C142" s="174" t="s">
        <v>666</v>
      </c>
      <c r="D142" s="174"/>
      <c r="E142" s="2" t="s">
        <v>10</v>
      </c>
      <c r="F142" s="50">
        <v>36</v>
      </c>
    </row>
    <row r="143" spans="1:6" x14ac:dyDescent="0.3">
      <c r="A143" t="s">
        <v>644</v>
      </c>
      <c r="B143" t="s">
        <v>660</v>
      </c>
      <c r="C143" s="176" t="s">
        <v>667</v>
      </c>
      <c r="D143" s="176"/>
      <c r="E143" s="2" t="s">
        <v>10</v>
      </c>
      <c r="F143" s="50">
        <v>172.5</v>
      </c>
    </row>
    <row r="144" spans="1:6" x14ac:dyDescent="0.3">
      <c r="A144" t="s">
        <v>335</v>
      </c>
      <c r="B144" t="s">
        <v>661</v>
      </c>
      <c r="C144" s="176" t="s">
        <v>668</v>
      </c>
      <c r="D144" s="176"/>
      <c r="E144" s="2" t="s">
        <v>10</v>
      </c>
      <c r="F144" s="50">
        <v>10.5</v>
      </c>
    </row>
    <row r="145" spans="1:6" x14ac:dyDescent="0.3">
      <c r="A145" t="s">
        <v>645</v>
      </c>
      <c r="B145" t="s">
        <v>662</v>
      </c>
      <c r="C145" s="176" t="s">
        <v>669</v>
      </c>
      <c r="D145" s="176"/>
      <c r="E145" s="2" t="s">
        <v>64</v>
      </c>
      <c r="F145" s="50">
        <v>69.5</v>
      </c>
    </row>
    <row r="146" spans="1:6" x14ac:dyDescent="0.3">
      <c r="A146" t="s">
        <v>646</v>
      </c>
      <c r="B146" t="s">
        <v>663</v>
      </c>
      <c r="C146" s="176" t="s">
        <v>670</v>
      </c>
      <c r="D146" s="176"/>
      <c r="E146" s="2" t="s">
        <v>64</v>
      </c>
      <c r="F146" s="103">
        <v>82.3</v>
      </c>
    </row>
    <row r="147" spans="1:6" x14ac:dyDescent="0.3">
      <c r="A147" t="s">
        <v>647</v>
      </c>
      <c r="B147" t="s">
        <v>663</v>
      </c>
      <c r="C147" s="176" t="s">
        <v>671</v>
      </c>
      <c r="D147" s="176"/>
      <c r="E147" s="2" t="s">
        <v>64</v>
      </c>
      <c r="F147" s="103">
        <v>33</v>
      </c>
    </row>
    <row r="148" spans="1:6" x14ac:dyDescent="0.3">
      <c r="A148" t="s">
        <v>648</v>
      </c>
      <c r="B148" t="s">
        <v>663</v>
      </c>
      <c r="C148" s="176" t="s">
        <v>672</v>
      </c>
      <c r="D148" s="176"/>
      <c r="E148" s="2" t="s">
        <v>64</v>
      </c>
      <c r="F148" s="103">
        <v>46.5</v>
      </c>
    </row>
    <row r="149" spans="1:6" x14ac:dyDescent="0.3">
      <c r="A149" t="s">
        <v>649</v>
      </c>
      <c r="B149" t="s">
        <v>663</v>
      </c>
      <c r="C149" s="176" t="s">
        <v>673</v>
      </c>
      <c r="D149" s="176"/>
      <c r="E149" s="2" t="s">
        <v>64</v>
      </c>
      <c r="F149" s="103">
        <v>71</v>
      </c>
    </row>
    <row r="150" spans="1:6" x14ac:dyDescent="0.3">
      <c r="A150" t="s">
        <v>650</v>
      </c>
      <c r="B150" t="s">
        <v>663</v>
      </c>
      <c r="C150" s="176" t="s">
        <v>674</v>
      </c>
      <c r="D150" s="176"/>
      <c r="E150" s="2" t="s">
        <v>64</v>
      </c>
      <c r="F150" s="103">
        <v>80</v>
      </c>
    </row>
    <row r="151" spans="1:6" x14ac:dyDescent="0.3">
      <c r="A151" t="s">
        <v>651</v>
      </c>
      <c r="B151" t="s">
        <v>663</v>
      </c>
      <c r="C151" s="176" t="s">
        <v>675</v>
      </c>
      <c r="D151" s="176"/>
      <c r="E151" s="2" t="s">
        <v>64</v>
      </c>
      <c r="F151" s="103">
        <v>100.7</v>
      </c>
    </row>
    <row r="152" spans="1:6" x14ac:dyDescent="0.3">
      <c r="A152" t="s">
        <v>652</v>
      </c>
      <c r="B152" t="s">
        <v>664</v>
      </c>
      <c r="C152" s="176" t="s">
        <v>676</v>
      </c>
      <c r="D152" s="176"/>
      <c r="E152" s="2" t="s">
        <v>64</v>
      </c>
      <c r="F152" s="103">
        <v>358.8</v>
      </c>
    </row>
    <row r="153" spans="1:6" x14ac:dyDescent="0.3">
      <c r="A153" t="s">
        <v>653</v>
      </c>
      <c r="B153" t="s">
        <v>664</v>
      </c>
      <c r="C153" s="175" t="s">
        <v>677</v>
      </c>
      <c r="D153" s="175"/>
      <c r="E153" s="2" t="s">
        <v>64</v>
      </c>
      <c r="F153" s="103">
        <v>407.3</v>
      </c>
    </row>
    <row r="154" spans="1:6" x14ac:dyDescent="0.3">
      <c r="A154" t="s">
        <v>654</v>
      </c>
      <c r="B154" t="s">
        <v>664</v>
      </c>
      <c r="C154" s="175" t="s">
        <v>678</v>
      </c>
      <c r="D154" s="175"/>
      <c r="E154" s="2" t="s">
        <v>64</v>
      </c>
      <c r="F154" s="103">
        <v>358.5</v>
      </c>
    </row>
    <row r="155" spans="1:6" x14ac:dyDescent="0.3">
      <c r="A155" t="s">
        <v>331</v>
      </c>
      <c r="B155" t="s">
        <v>664</v>
      </c>
      <c r="C155" s="175" t="s">
        <v>679</v>
      </c>
      <c r="D155" s="175"/>
      <c r="E155" s="2" t="s">
        <v>64</v>
      </c>
      <c r="F155" s="103">
        <v>400</v>
      </c>
    </row>
    <row r="156" spans="1:6" x14ac:dyDescent="0.3">
      <c r="A156" t="s">
        <v>655</v>
      </c>
      <c r="B156" t="s">
        <v>664</v>
      </c>
      <c r="C156" s="175" t="s">
        <v>667</v>
      </c>
      <c r="D156" s="175"/>
      <c r="E156" s="2" t="s">
        <v>64</v>
      </c>
      <c r="F156" s="103">
        <v>344</v>
      </c>
    </row>
    <row r="157" spans="1:6" x14ac:dyDescent="0.3">
      <c r="A157" t="s">
        <v>656</v>
      </c>
      <c r="B157" t="s">
        <v>664</v>
      </c>
      <c r="C157" s="175" t="s">
        <v>680</v>
      </c>
      <c r="D157" s="175"/>
      <c r="E157" s="2" t="s">
        <v>64</v>
      </c>
      <c r="F157" s="103">
        <v>513</v>
      </c>
    </row>
    <row r="158" spans="1:6" x14ac:dyDescent="0.3">
      <c r="A158" t="s">
        <v>657</v>
      </c>
      <c r="B158" t="s">
        <v>664</v>
      </c>
      <c r="C158" s="175" t="s">
        <v>681</v>
      </c>
      <c r="D158" s="175"/>
      <c r="E158" s="2" t="s">
        <v>64</v>
      </c>
      <c r="F158" s="103">
        <v>418.6</v>
      </c>
    </row>
    <row r="159" spans="1:6" x14ac:dyDescent="0.3">
      <c r="A159" t="s">
        <v>658</v>
      </c>
      <c r="B159" t="s">
        <v>665</v>
      </c>
      <c r="C159" s="175" t="s">
        <v>682</v>
      </c>
      <c r="D159" s="175"/>
      <c r="E159" s="2" t="s">
        <v>64</v>
      </c>
      <c r="F159" s="103">
        <v>341</v>
      </c>
    </row>
    <row r="161" spans="1:6" ht="15" thickBot="1" x14ac:dyDescent="0.35">
      <c r="A161" s="107" t="s">
        <v>683</v>
      </c>
      <c r="B161" s="24"/>
    </row>
    <row r="163" spans="1:6" x14ac:dyDescent="0.3">
      <c r="A163" s="102" t="s">
        <v>0</v>
      </c>
      <c r="B163" s="102" t="s">
        <v>408</v>
      </c>
      <c r="C163" s="170" t="s">
        <v>237</v>
      </c>
      <c r="D163" s="171"/>
      <c r="E163" s="102" t="s">
        <v>2</v>
      </c>
      <c r="F163" s="102" t="s">
        <v>641</v>
      </c>
    </row>
    <row r="164" spans="1:6" x14ac:dyDescent="0.3">
      <c r="A164" t="s">
        <v>684</v>
      </c>
      <c r="B164" t="s">
        <v>709</v>
      </c>
      <c r="C164" s="174" t="s">
        <v>710</v>
      </c>
      <c r="D164" s="174"/>
      <c r="E164" s="2" t="s">
        <v>545</v>
      </c>
      <c r="F164" s="50">
        <v>44</v>
      </c>
    </row>
    <row r="165" spans="1:6" x14ac:dyDescent="0.3">
      <c r="A165" t="s">
        <v>685</v>
      </c>
      <c r="B165" t="s">
        <v>709</v>
      </c>
      <c r="C165" s="176" t="s">
        <v>712</v>
      </c>
      <c r="D165" s="176"/>
      <c r="E165" s="2" t="s">
        <v>545</v>
      </c>
      <c r="F165" s="50">
        <v>44</v>
      </c>
    </row>
    <row r="166" spans="1:6" x14ac:dyDescent="0.3">
      <c r="A166" t="s">
        <v>686</v>
      </c>
      <c r="B166" t="s">
        <v>528</v>
      </c>
      <c r="C166" s="176" t="s">
        <v>302</v>
      </c>
      <c r="D166" s="176"/>
      <c r="E166" s="2" t="s">
        <v>545</v>
      </c>
      <c r="F166" s="50">
        <v>36.5</v>
      </c>
    </row>
    <row r="167" spans="1:6" x14ac:dyDescent="0.3">
      <c r="A167" t="s">
        <v>687</v>
      </c>
      <c r="B167" t="s">
        <v>528</v>
      </c>
      <c r="C167" s="176" t="s">
        <v>713</v>
      </c>
      <c r="D167" s="176"/>
      <c r="E167" s="2" t="s">
        <v>545</v>
      </c>
      <c r="F167" s="50">
        <v>19</v>
      </c>
    </row>
    <row r="168" spans="1:6" x14ac:dyDescent="0.3">
      <c r="A168" t="s">
        <v>688</v>
      </c>
      <c r="B168" t="s">
        <v>528</v>
      </c>
      <c r="C168" s="176" t="s">
        <v>553</v>
      </c>
      <c r="D168" s="176"/>
      <c r="E168" s="2" t="s">
        <v>545</v>
      </c>
      <c r="F168" s="103">
        <v>19</v>
      </c>
    </row>
    <row r="169" spans="1:6" x14ac:dyDescent="0.3">
      <c r="A169" t="s">
        <v>689</v>
      </c>
      <c r="B169" t="s">
        <v>528</v>
      </c>
      <c r="C169" s="176" t="s">
        <v>715</v>
      </c>
      <c r="D169" s="176"/>
      <c r="E169" s="2" t="s">
        <v>545</v>
      </c>
      <c r="F169" s="103">
        <v>19</v>
      </c>
    </row>
    <row r="170" spans="1:6" x14ac:dyDescent="0.3">
      <c r="A170" t="s">
        <v>690</v>
      </c>
      <c r="B170" t="s">
        <v>528</v>
      </c>
      <c r="C170" s="176" t="s">
        <v>714</v>
      </c>
      <c r="D170" s="176"/>
      <c r="E170" s="2" t="s">
        <v>545</v>
      </c>
      <c r="F170" s="103">
        <v>19</v>
      </c>
    </row>
    <row r="171" spans="1:6" x14ac:dyDescent="0.3">
      <c r="A171" t="s">
        <v>691</v>
      </c>
      <c r="B171" t="s">
        <v>528</v>
      </c>
      <c r="C171" s="176" t="s">
        <v>554</v>
      </c>
      <c r="D171" s="176"/>
      <c r="E171" s="2" t="s">
        <v>545</v>
      </c>
      <c r="F171" s="103">
        <v>19</v>
      </c>
    </row>
    <row r="172" spans="1:6" x14ac:dyDescent="0.3">
      <c r="A172" t="s">
        <v>692</v>
      </c>
      <c r="B172" t="s">
        <v>528</v>
      </c>
      <c r="C172" s="176" t="s">
        <v>716</v>
      </c>
      <c r="D172" s="176"/>
      <c r="E172" s="2" t="s">
        <v>545</v>
      </c>
      <c r="F172" s="103">
        <v>19</v>
      </c>
    </row>
    <row r="173" spans="1:6" x14ac:dyDescent="0.3">
      <c r="A173" t="s">
        <v>693</v>
      </c>
      <c r="B173" t="s">
        <v>528</v>
      </c>
      <c r="C173" s="176" t="s">
        <v>717</v>
      </c>
      <c r="D173" s="176"/>
      <c r="E173" s="2" t="s">
        <v>545</v>
      </c>
      <c r="F173" s="103">
        <v>19</v>
      </c>
    </row>
    <row r="174" spans="1:6" x14ac:dyDescent="0.3">
      <c r="A174" t="s">
        <v>694</v>
      </c>
      <c r="B174" t="s">
        <v>711</v>
      </c>
      <c r="C174" s="176" t="s">
        <v>718</v>
      </c>
      <c r="D174" s="176"/>
      <c r="E174" s="2" t="s">
        <v>64</v>
      </c>
      <c r="F174" s="103">
        <v>0.5</v>
      </c>
    </row>
    <row r="175" spans="1:6" x14ac:dyDescent="0.3">
      <c r="A175" t="s">
        <v>695</v>
      </c>
      <c r="B175" t="s">
        <v>711</v>
      </c>
      <c r="C175" s="175" t="s">
        <v>719</v>
      </c>
      <c r="D175" s="175"/>
      <c r="E175" s="2" t="s">
        <v>64</v>
      </c>
      <c r="F175" s="103">
        <v>0.5</v>
      </c>
    </row>
    <row r="176" spans="1:6" x14ac:dyDescent="0.3">
      <c r="A176" t="s">
        <v>696</v>
      </c>
      <c r="B176" t="s">
        <v>711</v>
      </c>
      <c r="C176" s="175" t="s">
        <v>720</v>
      </c>
      <c r="D176" s="175"/>
      <c r="E176" s="2" t="s">
        <v>64</v>
      </c>
      <c r="F176" s="103">
        <v>0.5</v>
      </c>
    </row>
    <row r="177" spans="1:6" x14ac:dyDescent="0.3">
      <c r="A177" t="s">
        <v>697</v>
      </c>
      <c r="B177" t="s">
        <v>711</v>
      </c>
      <c r="C177" s="175" t="s">
        <v>721</v>
      </c>
      <c r="D177" s="175"/>
      <c r="E177" s="2" t="s">
        <v>64</v>
      </c>
      <c r="F177" s="103">
        <v>0.5</v>
      </c>
    </row>
    <row r="178" spans="1:6" x14ac:dyDescent="0.3">
      <c r="A178" t="s">
        <v>698</v>
      </c>
      <c r="B178" t="s">
        <v>711</v>
      </c>
      <c r="C178" s="175" t="s">
        <v>722</v>
      </c>
      <c r="D178" s="175"/>
      <c r="E178" s="2" t="s">
        <v>64</v>
      </c>
      <c r="F178" s="103">
        <v>0.5</v>
      </c>
    </row>
    <row r="179" spans="1:6" x14ac:dyDescent="0.3">
      <c r="A179" t="s">
        <v>699</v>
      </c>
      <c r="B179" t="s">
        <v>711</v>
      </c>
      <c r="C179" s="175" t="s">
        <v>723</v>
      </c>
      <c r="D179" s="175"/>
      <c r="E179" s="2" t="s">
        <v>64</v>
      </c>
      <c r="F179" s="103">
        <v>0.5</v>
      </c>
    </row>
    <row r="180" spans="1:6" x14ac:dyDescent="0.3">
      <c r="A180" t="s">
        <v>700</v>
      </c>
      <c r="B180" t="s">
        <v>711</v>
      </c>
      <c r="C180" s="175" t="s">
        <v>724</v>
      </c>
      <c r="D180" s="175"/>
      <c r="E180" s="2" t="s">
        <v>64</v>
      </c>
      <c r="F180" s="103">
        <v>0.5</v>
      </c>
    </row>
    <row r="181" spans="1:6" x14ac:dyDescent="0.3">
      <c r="A181" t="s">
        <v>701</v>
      </c>
      <c r="B181" t="s">
        <v>711</v>
      </c>
      <c r="C181" s="175" t="s">
        <v>725</v>
      </c>
      <c r="D181" s="175"/>
      <c r="E181" s="2" t="s">
        <v>64</v>
      </c>
      <c r="F181" s="103">
        <v>0.5</v>
      </c>
    </row>
    <row r="182" spans="1:6" x14ac:dyDescent="0.3">
      <c r="A182" t="s">
        <v>702</v>
      </c>
      <c r="B182" t="s">
        <v>711</v>
      </c>
      <c r="C182" s="175" t="s">
        <v>726</v>
      </c>
      <c r="D182" s="175"/>
      <c r="E182" s="2" t="s">
        <v>64</v>
      </c>
      <c r="F182" s="103">
        <v>0.5</v>
      </c>
    </row>
    <row r="183" spans="1:6" x14ac:dyDescent="0.3">
      <c r="A183" t="s">
        <v>703</v>
      </c>
      <c r="B183" t="s">
        <v>711</v>
      </c>
      <c r="C183" s="175" t="s">
        <v>727</v>
      </c>
      <c r="D183" s="175"/>
      <c r="E183" s="2" t="s">
        <v>64</v>
      </c>
      <c r="F183" s="103">
        <v>0.5</v>
      </c>
    </row>
    <row r="185" spans="1:6" x14ac:dyDescent="0.3">
      <c r="A185" s="106" t="s">
        <v>728</v>
      </c>
      <c r="B185" s="106"/>
    </row>
    <row r="187" spans="1:6" x14ac:dyDescent="0.3">
      <c r="A187" s="102" t="s">
        <v>0</v>
      </c>
      <c r="B187" s="102" t="s">
        <v>408</v>
      </c>
      <c r="C187" s="170" t="s">
        <v>237</v>
      </c>
      <c r="D187" s="171"/>
      <c r="E187" s="102" t="s">
        <v>2</v>
      </c>
      <c r="F187" s="102" t="s">
        <v>641</v>
      </c>
    </row>
    <row r="188" spans="1:6" x14ac:dyDescent="0.3">
      <c r="A188" t="s">
        <v>704</v>
      </c>
      <c r="B188" t="s">
        <v>758</v>
      </c>
      <c r="C188" s="174" t="s">
        <v>759</v>
      </c>
      <c r="D188" s="174"/>
      <c r="E188" s="2" t="s">
        <v>64</v>
      </c>
      <c r="F188" s="50">
        <v>21</v>
      </c>
    </row>
    <row r="189" spans="1:6" x14ac:dyDescent="0.3">
      <c r="A189" t="s">
        <v>705</v>
      </c>
      <c r="B189" t="s">
        <v>758</v>
      </c>
      <c r="C189" s="176" t="s">
        <v>760</v>
      </c>
      <c r="D189" s="176"/>
      <c r="E189" s="2" t="s">
        <v>64</v>
      </c>
      <c r="F189" s="50">
        <v>10.5</v>
      </c>
    </row>
    <row r="190" spans="1:6" x14ac:dyDescent="0.3">
      <c r="A190" t="s">
        <v>706</v>
      </c>
      <c r="B190" t="s">
        <v>758</v>
      </c>
      <c r="C190" s="176" t="s">
        <v>761</v>
      </c>
      <c r="D190" s="176"/>
      <c r="E190" s="2" t="s">
        <v>64</v>
      </c>
      <c r="F190" s="50">
        <v>5.28</v>
      </c>
    </row>
    <row r="191" spans="1:6" x14ac:dyDescent="0.3">
      <c r="A191" t="s">
        <v>707</v>
      </c>
      <c r="B191" t="s">
        <v>758</v>
      </c>
      <c r="C191" s="176" t="s">
        <v>762</v>
      </c>
      <c r="D191" s="176"/>
      <c r="E191" s="2" t="s">
        <v>64</v>
      </c>
      <c r="F191" s="50">
        <v>17.5</v>
      </c>
    </row>
    <row r="192" spans="1:6" x14ac:dyDescent="0.3">
      <c r="A192" t="s">
        <v>708</v>
      </c>
      <c r="B192" t="s">
        <v>758</v>
      </c>
      <c r="C192" s="176" t="s">
        <v>763</v>
      </c>
      <c r="D192" s="176"/>
      <c r="E192" s="2" t="s">
        <v>64</v>
      </c>
      <c r="F192" s="103">
        <v>10.119999999999999</v>
      </c>
    </row>
    <row r="193" spans="1:6" x14ac:dyDescent="0.3">
      <c r="A193" t="s">
        <v>729</v>
      </c>
      <c r="B193" t="s">
        <v>764</v>
      </c>
      <c r="C193" s="176" t="s">
        <v>713</v>
      </c>
      <c r="D193" s="176"/>
      <c r="E193" s="2" t="s">
        <v>64</v>
      </c>
      <c r="F193" s="103">
        <v>15.5</v>
      </c>
    </row>
    <row r="194" spans="1:6" x14ac:dyDescent="0.3">
      <c r="A194" t="s">
        <v>730</v>
      </c>
      <c r="B194" t="s">
        <v>764</v>
      </c>
      <c r="C194" s="176" t="s">
        <v>712</v>
      </c>
      <c r="D194" s="176"/>
      <c r="E194" s="2" t="s">
        <v>64</v>
      </c>
      <c r="F194" s="103">
        <v>6.5</v>
      </c>
    </row>
    <row r="195" spans="1:6" x14ac:dyDescent="0.3">
      <c r="A195" t="s">
        <v>731</v>
      </c>
      <c r="B195" t="s">
        <v>764</v>
      </c>
      <c r="C195" s="176" t="s">
        <v>710</v>
      </c>
      <c r="D195" s="176"/>
      <c r="E195" s="2" t="s">
        <v>64</v>
      </c>
      <c r="F195" s="103">
        <v>3.6</v>
      </c>
    </row>
    <row r="196" spans="1:6" x14ac:dyDescent="0.3">
      <c r="A196" t="s">
        <v>732</v>
      </c>
      <c r="B196" t="s">
        <v>764</v>
      </c>
      <c r="C196" s="176" t="s">
        <v>765</v>
      </c>
      <c r="D196" s="176"/>
      <c r="E196" s="2" t="s">
        <v>64</v>
      </c>
      <c r="F196" s="103">
        <v>72.5</v>
      </c>
    </row>
    <row r="197" spans="1:6" x14ac:dyDescent="0.3">
      <c r="A197" t="s">
        <v>733</v>
      </c>
      <c r="B197" t="s">
        <v>764</v>
      </c>
      <c r="C197" s="176" t="s">
        <v>766</v>
      </c>
      <c r="D197" s="176"/>
      <c r="E197" s="2" t="s">
        <v>64</v>
      </c>
      <c r="F197" s="103">
        <v>137.80000000000001</v>
      </c>
    </row>
    <row r="198" spans="1:6" x14ac:dyDescent="0.3">
      <c r="A198" t="s">
        <v>734</v>
      </c>
      <c r="B198" t="s">
        <v>764</v>
      </c>
      <c r="C198" s="176" t="s">
        <v>767</v>
      </c>
      <c r="D198" s="176"/>
      <c r="E198" s="2" t="s">
        <v>64</v>
      </c>
      <c r="F198" s="103">
        <v>3.5</v>
      </c>
    </row>
    <row r="199" spans="1:6" x14ac:dyDescent="0.3">
      <c r="A199" t="s">
        <v>735</v>
      </c>
      <c r="B199" t="s">
        <v>768</v>
      </c>
      <c r="C199" s="175"/>
      <c r="D199" s="175"/>
      <c r="E199" s="2" t="s">
        <v>64</v>
      </c>
      <c r="F199" s="103">
        <v>3.5</v>
      </c>
    </row>
    <row r="200" spans="1:6" x14ac:dyDescent="0.3">
      <c r="A200" t="s">
        <v>736</v>
      </c>
      <c r="B200" t="s">
        <v>769</v>
      </c>
      <c r="C200" s="175"/>
      <c r="D200" s="175"/>
      <c r="E200" s="2" t="s">
        <v>64</v>
      </c>
      <c r="F200" s="103">
        <v>3</v>
      </c>
    </row>
    <row r="201" spans="1:6" x14ac:dyDescent="0.3">
      <c r="A201" t="s">
        <v>737</v>
      </c>
      <c r="B201" t="s">
        <v>770</v>
      </c>
      <c r="C201" s="175"/>
      <c r="D201" s="175"/>
      <c r="E201" s="2" t="s">
        <v>64</v>
      </c>
      <c r="F201" s="103">
        <v>3</v>
      </c>
    </row>
    <row r="202" spans="1:6" x14ac:dyDescent="0.3">
      <c r="A202" t="s">
        <v>738</v>
      </c>
      <c r="B202" t="s">
        <v>771</v>
      </c>
      <c r="C202" s="175" t="s">
        <v>712</v>
      </c>
      <c r="D202" s="175"/>
      <c r="E202" s="2" t="s">
        <v>64</v>
      </c>
      <c r="F202" s="103">
        <v>2</v>
      </c>
    </row>
    <row r="203" spans="1:6" x14ac:dyDescent="0.3">
      <c r="A203" t="s">
        <v>739</v>
      </c>
      <c r="B203" t="s">
        <v>772</v>
      </c>
      <c r="C203" s="175" t="s">
        <v>710</v>
      </c>
      <c r="D203" s="175"/>
      <c r="E203" s="2" t="s">
        <v>64</v>
      </c>
      <c r="F203" s="103">
        <v>3.5</v>
      </c>
    </row>
    <row r="204" spans="1:6" x14ac:dyDescent="0.3">
      <c r="A204" t="s">
        <v>740</v>
      </c>
      <c r="B204" t="s">
        <v>773</v>
      </c>
      <c r="C204" s="175"/>
      <c r="D204" s="175"/>
      <c r="E204" s="2" t="s">
        <v>64</v>
      </c>
      <c r="F204" s="103">
        <v>4.5</v>
      </c>
    </row>
    <row r="205" spans="1:6" x14ac:dyDescent="0.3">
      <c r="A205" t="s">
        <v>741</v>
      </c>
      <c r="B205" t="s">
        <v>774</v>
      </c>
      <c r="C205" s="175" t="s">
        <v>775</v>
      </c>
      <c r="D205" s="175"/>
      <c r="E205" s="2" t="s">
        <v>64</v>
      </c>
      <c r="F205" s="103">
        <v>5</v>
      </c>
    </row>
    <row r="206" spans="1:6" x14ac:dyDescent="0.3">
      <c r="A206" t="s">
        <v>742</v>
      </c>
      <c r="B206" t="s">
        <v>774</v>
      </c>
      <c r="C206" s="175" t="s">
        <v>776</v>
      </c>
      <c r="D206" s="175"/>
      <c r="E206" s="2" t="s">
        <v>64</v>
      </c>
      <c r="F206" s="103">
        <v>4.9000000000000004</v>
      </c>
    </row>
    <row r="207" spans="1:6" x14ac:dyDescent="0.3">
      <c r="A207" t="s">
        <v>743</v>
      </c>
      <c r="B207" t="s">
        <v>774</v>
      </c>
      <c r="C207" s="175" t="s">
        <v>777</v>
      </c>
      <c r="D207" s="175"/>
      <c r="E207" s="2" t="s">
        <v>64</v>
      </c>
      <c r="F207" s="103">
        <v>4.9000000000000004</v>
      </c>
    </row>
    <row r="208" spans="1:6" x14ac:dyDescent="0.3">
      <c r="A208" t="s">
        <v>744</v>
      </c>
      <c r="B208" t="s">
        <v>779</v>
      </c>
      <c r="C208" s="175" t="s">
        <v>778</v>
      </c>
      <c r="D208" s="175"/>
      <c r="E208" s="2" t="s">
        <v>64</v>
      </c>
      <c r="F208" s="103">
        <v>426</v>
      </c>
    </row>
    <row r="209" spans="1:6" x14ac:dyDescent="0.3">
      <c r="A209" t="s">
        <v>745</v>
      </c>
      <c r="B209" t="s">
        <v>779</v>
      </c>
      <c r="C209" s="175" t="s">
        <v>780</v>
      </c>
      <c r="D209" s="175"/>
      <c r="E209" s="2" t="s">
        <v>64</v>
      </c>
      <c r="F209" s="103">
        <v>186.5</v>
      </c>
    </row>
    <row r="210" spans="1:6" x14ac:dyDescent="0.3">
      <c r="A210" t="s">
        <v>746</v>
      </c>
      <c r="B210" t="s">
        <v>779</v>
      </c>
      <c r="C210" s="175" t="s">
        <v>781</v>
      </c>
      <c r="D210" s="175"/>
      <c r="E210" s="2" t="s">
        <v>64</v>
      </c>
      <c r="F210" s="103">
        <v>6</v>
      </c>
    </row>
    <row r="211" spans="1:6" x14ac:dyDescent="0.3">
      <c r="A211" t="s">
        <v>747</v>
      </c>
      <c r="B211" t="s">
        <v>779</v>
      </c>
      <c r="C211" s="175" t="s">
        <v>782</v>
      </c>
      <c r="D211" s="175"/>
      <c r="E211" s="2" t="s">
        <v>64</v>
      </c>
      <c r="F211" s="103">
        <v>275</v>
      </c>
    </row>
    <row r="212" spans="1:6" x14ac:dyDescent="0.3">
      <c r="A212" t="s">
        <v>748</v>
      </c>
      <c r="B212" t="s">
        <v>779</v>
      </c>
      <c r="C212" s="175" t="s">
        <v>783</v>
      </c>
      <c r="D212" s="175"/>
      <c r="E212" s="2" t="s">
        <v>64</v>
      </c>
      <c r="F212" s="103">
        <v>2.2999999999999998</v>
      </c>
    </row>
    <row r="213" spans="1:6" x14ac:dyDescent="0.3">
      <c r="A213" t="s">
        <v>749</v>
      </c>
      <c r="B213" t="s">
        <v>779</v>
      </c>
      <c r="C213" s="175" t="s">
        <v>784</v>
      </c>
      <c r="D213" s="175"/>
      <c r="E213" s="2" t="s">
        <v>64</v>
      </c>
      <c r="F213" s="103">
        <v>17.5</v>
      </c>
    </row>
    <row r="214" spans="1:6" x14ac:dyDescent="0.3">
      <c r="A214" t="s">
        <v>750</v>
      </c>
      <c r="B214" t="s">
        <v>779</v>
      </c>
      <c r="C214" s="175" t="s">
        <v>785</v>
      </c>
      <c r="D214" s="175"/>
      <c r="E214" s="2" t="s">
        <v>64</v>
      </c>
      <c r="F214" s="103">
        <v>275</v>
      </c>
    </row>
    <row r="215" spans="1:6" x14ac:dyDescent="0.3">
      <c r="A215" t="s">
        <v>751</v>
      </c>
      <c r="B215" t="s">
        <v>779</v>
      </c>
      <c r="C215" s="175" t="s">
        <v>786</v>
      </c>
      <c r="D215" s="175"/>
      <c r="E215" s="2" t="s">
        <v>64</v>
      </c>
      <c r="F215" s="103">
        <v>2.5</v>
      </c>
    </row>
    <row r="216" spans="1:6" x14ac:dyDescent="0.3">
      <c r="A216" t="s">
        <v>752</v>
      </c>
      <c r="B216" t="s">
        <v>779</v>
      </c>
      <c r="C216" s="175" t="s">
        <v>787</v>
      </c>
      <c r="D216" s="175"/>
      <c r="E216" s="2" t="s">
        <v>64</v>
      </c>
      <c r="F216" s="103">
        <v>23.5</v>
      </c>
    </row>
    <row r="217" spans="1:6" x14ac:dyDescent="0.3">
      <c r="A217" t="s">
        <v>753</v>
      </c>
      <c r="B217" t="s">
        <v>779</v>
      </c>
      <c r="C217" s="175" t="s">
        <v>788</v>
      </c>
      <c r="D217" s="175"/>
      <c r="E217" s="2" t="s">
        <v>64</v>
      </c>
      <c r="F217" s="103">
        <v>498</v>
      </c>
    </row>
    <row r="218" spans="1:6" x14ac:dyDescent="0.3">
      <c r="A218" t="s">
        <v>754</v>
      </c>
      <c r="B218" t="s">
        <v>779</v>
      </c>
      <c r="C218" s="175" t="s">
        <v>789</v>
      </c>
      <c r="D218" s="175"/>
      <c r="E218" s="2" t="s">
        <v>64</v>
      </c>
      <c r="F218" s="103">
        <v>8</v>
      </c>
    </row>
    <row r="219" spans="1:6" x14ac:dyDescent="0.3">
      <c r="A219" t="s">
        <v>755</v>
      </c>
      <c r="B219" t="s">
        <v>779</v>
      </c>
      <c r="C219" s="175" t="s">
        <v>790</v>
      </c>
      <c r="D219" s="175"/>
      <c r="E219" s="2" t="s">
        <v>64</v>
      </c>
      <c r="F219" s="103">
        <v>339</v>
      </c>
    </row>
    <row r="220" spans="1:6" x14ac:dyDescent="0.3">
      <c r="A220" t="s">
        <v>756</v>
      </c>
      <c r="B220" t="s">
        <v>779</v>
      </c>
      <c r="C220" s="175" t="s">
        <v>791</v>
      </c>
      <c r="D220" s="175"/>
      <c r="E220" s="2" t="s">
        <v>64</v>
      </c>
      <c r="F220" s="103">
        <v>3.5</v>
      </c>
    </row>
    <row r="221" spans="1:6" x14ac:dyDescent="0.3">
      <c r="A221" t="s">
        <v>757</v>
      </c>
      <c r="B221" t="s">
        <v>792</v>
      </c>
      <c r="C221" s="175"/>
      <c r="D221" s="175"/>
      <c r="E221" s="2" t="s">
        <v>64</v>
      </c>
      <c r="F221" s="103">
        <v>10</v>
      </c>
    </row>
    <row r="222" spans="1:6" x14ac:dyDescent="0.3">
      <c r="A222" t="s">
        <v>801</v>
      </c>
      <c r="B222" t="s">
        <v>793</v>
      </c>
      <c r="C222" s="175" t="s">
        <v>781</v>
      </c>
      <c r="D222" s="175"/>
      <c r="E222" s="2" t="s">
        <v>64</v>
      </c>
      <c r="F222" s="103">
        <v>6.5</v>
      </c>
    </row>
    <row r="223" spans="1:6" x14ac:dyDescent="0.3">
      <c r="A223" t="s">
        <v>802</v>
      </c>
      <c r="B223" t="s">
        <v>793</v>
      </c>
      <c r="C223" s="175" t="s">
        <v>794</v>
      </c>
      <c r="D223" s="175"/>
      <c r="E223" s="2" t="s">
        <v>64</v>
      </c>
      <c r="F223" s="103">
        <v>275</v>
      </c>
    </row>
    <row r="224" spans="1:6" x14ac:dyDescent="0.3">
      <c r="A224" t="s">
        <v>803</v>
      </c>
      <c r="B224" t="s">
        <v>793</v>
      </c>
      <c r="C224" s="175" t="s">
        <v>795</v>
      </c>
      <c r="D224" s="175"/>
      <c r="E224" s="2" t="s">
        <v>64</v>
      </c>
      <c r="F224" s="103">
        <v>4</v>
      </c>
    </row>
    <row r="225" spans="1:6" x14ac:dyDescent="0.3">
      <c r="A225" t="s">
        <v>804</v>
      </c>
      <c r="B225" t="s">
        <v>793</v>
      </c>
      <c r="C225" s="175" t="s">
        <v>796</v>
      </c>
      <c r="D225" s="175"/>
      <c r="E225" s="2" t="s">
        <v>64</v>
      </c>
      <c r="F225" s="103">
        <v>338</v>
      </c>
    </row>
    <row r="226" spans="1:6" x14ac:dyDescent="0.3">
      <c r="A226" t="s">
        <v>805</v>
      </c>
      <c r="B226" t="s">
        <v>797</v>
      </c>
      <c r="C226" s="175"/>
      <c r="D226" s="175"/>
      <c r="E226" s="2" t="s">
        <v>64</v>
      </c>
      <c r="F226" s="103">
        <v>5.5</v>
      </c>
    </row>
    <row r="227" spans="1:6" x14ac:dyDescent="0.3">
      <c r="A227" t="s">
        <v>806</v>
      </c>
      <c r="B227" t="s">
        <v>798</v>
      </c>
      <c r="C227" s="175">
        <v>100</v>
      </c>
      <c r="D227" s="175"/>
      <c r="E227" s="2" t="s">
        <v>64</v>
      </c>
      <c r="F227" s="103">
        <v>8.5</v>
      </c>
    </row>
    <row r="228" spans="1:6" x14ac:dyDescent="0.3">
      <c r="A228" t="s">
        <v>807</v>
      </c>
      <c r="B228" t="s">
        <v>798</v>
      </c>
      <c r="C228" s="175">
        <v>40</v>
      </c>
      <c r="D228" s="175"/>
      <c r="E228" s="2" t="s">
        <v>64</v>
      </c>
      <c r="F228" s="103">
        <v>3</v>
      </c>
    </row>
    <row r="229" spans="1:6" x14ac:dyDescent="0.3">
      <c r="A229" t="s">
        <v>808</v>
      </c>
      <c r="B229" t="s">
        <v>798</v>
      </c>
      <c r="C229" s="175">
        <v>50</v>
      </c>
      <c r="D229" s="175"/>
      <c r="E229" s="2" t="s">
        <v>64</v>
      </c>
      <c r="F229" s="103">
        <v>4</v>
      </c>
    </row>
    <row r="230" spans="1:6" x14ac:dyDescent="0.3">
      <c r="A230" t="s">
        <v>809</v>
      </c>
      <c r="B230" t="s">
        <v>798</v>
      </c>
      <c r="C230" s="175">
        <v>75</v>
      </c>
      <c r="D230" s="175"/>
      <c r="E230" s="2" t="s">
        <v>64</v>
      </c>
      <c r="F230" s="103">
        <v>6.5</v>
      </c>
    </row>
    <row r="231" spans="1:6" x14ac:dyDescent="0.3">
      <c r="A231" t="s">
        <v>810</v>
      </c>
      <c r="B231" t="s">
        <v>799</v>
      </c>
      <c r="C231" s="175" t="s">
        <v>713</v>
      </c>
      <c r="D231" s="175"/>
      <c r="E231" s="2" t="s">
        <v>64</v>
      </c>
      <c r="F231" s="103">
        <v>5.5</v>
      </c>
    </row>
    <row r="232" spans="1:6" x14ac:dyDescent="0.3">
      <c r="A232" t="s">
        <v>811</v>
      </c>
      <c r="B232" t="s">
        <v>799</v>
      </c>
      <c r="C232" s="175" t="s">
        <v>710</v>
      </c>
      <c r="D232" s="175"/>
      <c r="E232" s="2" t="s">
        <v>64</v>
      </c>
      <c r="F232" s="103">
        <v>1.5</v>
      </c>
    </row>
    <row r="233" spans="1:6" x14ac:dyDescent="0.3">
      <c r="A233" t="s">
        <v>812</v>
      </c>
      <c r="B233" t="s">
        <v>799</v>
      </c>
      <c r="C233" s="175" t="s">
        <v>712</v>
      </c>
      <c r="D233" s="175"/>
      <c r="E233" s="2" t="s">
        <v>64</v>
      </c>
      <c r="F233" s="103">
        <v>2.5</v>
      </c>
    </row>
    <row r="234" spans="1:6" x14ac:dyDescent="0.3">
      <c r="A234" t="s">
        <v>813</v>
      </c>
      <c r="B234" t="s">
        <v>800</v>
      </c>
      <c r="C234" s="175" t="s">
        <v>710</v>
      </c>
      <c r="D234" s="175"/>
      <c r="E234" s="2" t="s">
        <v>64</v>
      </c>
      <c r="F234" s="103">
        <v>36.6</v>
      </c>
    </row>
    <row r="235" spans="1:6" x14ac:dyDescent="0.3">
      <c r="A235" t="s">
        <v>814</v>
      </c>
      <c r="B235" t="s">
        <v>800</v>
      </c>
      <c r="C235" s="175" t="s">
        <v>713</v>
      </c>
      <c r="D235" s="175"/>
      <c r="E235" s="2" t="s">
        <v>64</v>
      </c>
      <c r="F235" s="103">
        <v>36.6</v>
      </c>
    </row>
    <row r="236" spans="1:6" x14ac:dyDescent="0.3">
      <c r="C236" s="175"/>
      <c r="D236" s="175"/>
    </row>
    <row r="237" spans="1:6" x14ac:dyDescent="0.3">
      <c r="A237" s="106" t="s">
        <v>317</v>
      </c>
      <c r="B237" s="106"/>
    </row>
    <row r="239" spans="1:6" x14ac:dyDescent="0.3">
      <c r="A239" s="102" t="s">
        <v>0</v>
      </c>
      <c r="B239" s="102" t="s">
        <v>408</v>
      </c>
      <c r="C239" s="170" t="s">
        <v>237</v>
      </c>
      <c r="D239" s="171"/>
      <c r="E239" s="102" t="s">
        <v>2</v>
      </c>
      <c r="F239" s="102" t="s">
        <v>641</v>
      </c>
    </row>
    <row r="240" spans="1:6" x14ac:dyDescent="0.3">
      <c r="A240" t="s">
        <v>816</v>
      </c>
      <c r="B240" t="s">
        <v>830</v>
      </c>
      <c r="C240" s="174" t="s">
        <v>863</v>
      </c>
      <c r="D240" s="174"/>
      <c r="E240" s="2" t="s">
        <v>64</v>
      </c>
      <c r="F240" s="50">
        <v>1725</v>
      </c>
    </row>
    <row r="241" spans="1:6" x14ac:dyDescent="0.3">
      <c r="A241" t="s">
        <v>817</v>
      </c>
      <c r="B241" t="s">
        <v>831</v>
      </c>
      <c r="C241" s="176" t="s">
        <v>550</v>
      </c>
      <c r="D241" s="176"/>
      <c r="E241" s="2" t="s">
        <v>64</v>
      </c>
      <c r="F241" s="50">
        <v>2</v>
      </c>
    </row>
    <row r="242" spans="1:6" x14ac:dyDescent="0.3">
      <c r="A242" t="s">
        <v>818</v>
      </c>
      <c r="B242" t="s">
        <v>831</v>
      </c>
      <c r="C242" s="176" t="s">
        <v>864</v>
      </c>
      <c r="D242" s="176"/>
      <c r="E242" s="2" t="s">
        <v>64</v>
      </c>
      <c r="F242" s="50">
        <v>2</v>
      </c>
    </row>
    <row r="243" spans="1:6" x14ac:dyDescent="0.3">
      <c r="A243" t="s">
        <v>819</v>
      </c>
      <c r="B243" t="s">
        <v>831</v>
      </c>
      <c r="C243" s="176" t="s">
        <v>865</v>
      </c>
      <c r="D243" s="176"/>
      <c r="E243" s="2" t="s">
        <v>64</v>
      </c>
      <c r="F243" s="50">
        <v>2.5</v>
      </c>
    </row>
    <row r="244" spans="1:6" x14ac:dyDescent="0.3">
      <c r="A244" t="s">
        <v>820</v>
      </c>
      <c r="B244" t="s">
        <v>832</v>
      </c>
      <c r="C244" s="176" t="s">
        <v>866</v>
      </c>
      <c r="D244" s="176"/>
      <c r="E244" s="2" t="s">
        <v>64</v>
      </c>
      <c r="F244" s="103">
        <v>1.85</v>
      </c>
    </row>
    <row r="245" spans="1:6" x14ac:dyDescent="0.3">
      <c r="A245" t="s">
        <v>821</v>
      </c>
      <c r="B245" t="s">
        <v>832</v>
      </c>
      <c r="C245" s="176">
        <v>1.85</v>
      </c>
      <c r="D245" s="176"/>
      <c r="E245" s="2" t="s">
        <v>64</v>
      </c>
      <c r="F245" s="103">
        <v>1.85</v>
      </c>
    </row>
    <row r="246" spans="1:6" x14ac:dyDescent="0.3">
      <c r="A246" t="s">
        <v>822</v>
      </c>
      <c r="B246" t="s">
        <v>832</v>
      </c>
      <c r="C246" s="176">
        <v>2.15</v>
      </c>
      <c r="D246" s="176"/>
      <c r="E246" s="2" t="s">
        <v>64</v>
      </c>
      <c r="F246" s="103">
        <v>181</v>
      </c>
    </row>
    <row r="247" spans="1:6" x14ac:dyDescent="0.3">
      <c r="A247" t="s">
        <v>823</v>
      </c>
      <c r="B247" t="s">
        <v>832</v>
      </c>
      <c r="C247" s="176">
        <v>2.4500000000000002</v>
      </c>
      <c r="D247" s="176"/>
      <c r="E247" s="2" t="s">
        <v>64</v>
      </c>
      <c r="F247" s="103">
        <v>205</v>
      </c>
    </row>
    <row r="248" spans="1:6" x14ac:dyDescent="0.3">
      <c r="A248" t="s">
        <v>824</v>
      </c>
      <c r="B248" t="s">
        <v>832</v>
      </c>
      <c r="C248" s="176">
        <v>2.6</v>
      </c>
      <c r="D248" s="176"/>
      <c r="E248" s="2" t="s">
        <v>64</v>
      </c>
      <c r="F248" s="103">
        <v>222</v>
      </c>
    </row>
    <row r="249" spans="1:6" x14ac:dyDescent="0.3">
      <c r="A249" t="s">
        <v>825</v>
      </c>
      <c r="B249" t="s">
        <v>832</v>
      </c>
      <c r="C249" s="176">
        <v>3.05</v>
      </c>
      <c r="D249" s="176"/>
      <c r="E249" s="2" t="s">
        <v>64</v>
      </c>
      <c r="F249" s="103">
        <v>256</v>
      </c>
    </row>
    <row r="250" spans="1:6" x14ac:dyDescent="0.3">
      <c r="A250" t="s">
        <v>826</v>
      </c>
      <c r="B250" t="s">
        <v>832</v>
      </c>
      <c r="C250" s="176">
        <v>3.15</v>
      </c>
      <c r="D250" s="176"/>
      <c r="E250" s="2" t="s">
        <v>64</v>
      </c>
      <c r="F250" s="103">
        <v>265</v>
      </c>
    </row>
    <row r="251" spans="1:6" x14ac:dyDescent="0.3">
      <c r="A251" t="s">
        <v>827</v>
      </c>
      <c r="B251" t="s">
        <v>832</v>
      </c>
      <c r="C251" s="175">
        <v>3.66</v>
      </c>
      <c r="D251" s="175"/>
      <c r="E251" s="2" t="s">
        <v>64</v>
      </c>
      <c r="F251" s="103">
        <v>310</v>
      </c>
    </row>
    <row r="252" spans="1:6" x14ac:dyDescent="0.3">
      <c r="A252" t="s">
        <v>828</v>
      </c>
      <c r="B252" t="s">
        <v>832</v>
      </c>
      <c r="C252" s="175" t="s">
        <v>867</v>
      </c>
      <c r="D252" s="175"/>
      <c r="E252" s="2"/>
      <c r="F252" s="103">
        <v>12</v>
      </c>
    </row>
    <row r="253" spans="1:6" x14ac:dyDescent="0.3">
      <c r="A253" t="s">
        <v>829</v>
      </c>
      <c r="B253" t="s">
        <v>833</v>
      </c>
      <c r="C253" s="175" t="s">
        <v>868</v>
      </c>
      <c r="D253" s="175"/>
      <c r="E253" s="2"/>
      <c r="F253" s="103">
        <v>569</v>
      </c>
    </row>
    <row r="254" spans="1:6" x14ac:dyDescent="0.3">
      <c r="A254" t="s">
        <v>844</v>
      </c>
      <c r="B254" t="s">
        <v>834</v>
      </c>
      <c r="C254" s="175" t="s">
        <v>869</v>
      </c>
      <c r="D254" s="175"/>
      <c r="F254" s="103">
        <v>893</v>
      </c>
    </row>
    <row r="255" spans="1:6" x14ac:dyDescent="0.3">
      <c r="A255" t="s">
        <v>845</v>
      </c>
      <c r="B255" t="s">
        <v>835</v>
      </c>
      <c r="C255" s="175" t="s">
        <v>870</v>
      </c>
      <c r="D255" s="175"/>
      <c r="F255" s="103">
        <v>77</v>
      </c>
    </row>
    <row r="256" spans="1:6" x14ac:dyDescent="0.3">
      <c r="A256" t="s">
        <v>846</v>
      </c>
      <c r="B256" t="s">
        <v>836</v>
      </c>
      <c r="C256" s="175"/>
      <c r="D256" s="175"/>
      <c r="F256" s="103">
        <v>29</v>
      </c>
    </row>
    <row r="257" spans="1:6" x14ac:dyDescent="0.3">
      <c r="A257" t="s">
        <v>847</v>
      </c>
      <c r="B257" t="s">
        <v>837</v>
      </c>
      <c r="C257" s="175" t="s">
        <v>871</v>
      </c>
      <c r="D257" s="175"/>
      <c r="F257" s="103">
        <v>618</v>
      </c>
    </row>
    <row r="258" spans="1:6" x14ac:dyDescent="0.3">
      <c r="A258" t="s">
        <v>848</v>
      </c>
      <c r="B258" t="s">
        <v>838</v>
      </c>
      <c r="C258" s="175"/>
      <c r="D258" s="175"/>
      <c r="F258" s="103">
        <v>196</v>
      </c>
    </row>
    <row r="259" spans="1:6" x14ac:dyDescent="0.3">
      <c r="A259" t="s">
        <v>849</v>
      </c>
      <c r="B259" t="s">
        <v>839</v>
      </c>
      <c r="C259" s="175"/>
      <c r="D259" s="175"/>
      <c r="F259" s="103">
        <v>175</v>
      </c>
    </row>
    <row r="260" spans="1:6" x14ac:dyDescent="0.3">
      <c r="A260" t="s">
        <v>850</v>
      </c>
      <c r="B260" t="s">
        <v>840</v>
      </c>
      <c r="C260" s="175"/>
      <c r="D260" s="175"/>
      <c r="F260" s="103">
        <v>175</v>
      </c>
    </row>
    <row r="261" spans="1:6" x14ac:dyDescent="0.3">
      <c r="A261" t="s">
        <v>851</v>
      </c>
      <c r="B261" t="s">
        <v>841</v>
      </c>
      <c r="C261" s="175" t="s">
        <v>872</v>
      </c>
      <c r="D261" s="175"/>
      <c r="F261" s="103">
        <v>276.5</v>
      </c>
    </row>
    <row r="262" spans="1:6" x14ac:dyDescent="0.3">
      <c r="A262" t="s">
        <v>852</v>
      </c>
      <c r="B262" t="s">
        <v>841</v>
      </c>
      <c r="C262" s="175" t="s">
        <v>873</v>
      </c>
      <c r="D262" s="175"/>
      <c r="F262" s="103">
        <v>276.5</v>
      </c>
    </row>
    <row r="263" spans="1:6" x14ac:dyDescent="0.3">
      <c r="A263" t="s">
        <v>853</v>
      </c>
      <c r="B263" t="s">
        <v>841</v>
      </c>
      <c r="C263" s="175" t="s">
        <v>874</v>
      </c>
      <c r="D263" s="175"/>
      <c r="F263" s="103">
        <v>336.5</v>
      </c>
    </row>
    <row r="264" spans="1:6" x14ac:dyDescent="0.3">
      <c r="A264" t="s">
        <v>854</v>
      </c>
      <c r="B264" t="s">
        <v>841</v>
      </c>
      <c r="C264" s="175" t="s">
        <v>875</v>
      </c>
      <c r="D264" s="175"/>
      <c r="F264" s="103">
        <v>336.5</v>
      </c>
    </row>
    <row r="265" spans="1:6" x14ac:dyDescent="0.3">
      <c r="A265" t="s">
        <v>855</v>
      </c>
      <c r="B265" t="s">
        <v>842</v>
      </c>
      <c r="C265" s="175" t="s">
        <v>553</v>
      </c>
      <c r="D265" s="175"/>
      <c r="F265" s="103">
        <v>0.6</v>
      </c>
    </row>
    <row r="266" spans="1:6" x14ac:dyDescent="0.3">
      <c r="A266" t="s">
        <v>856</v>
      </c>
      <c r="B266" t="s">
        <v>842</v>
      </c>
      <c r="C266" s="175" t="s">
        <v>876</v>
      </c>
      <c r="D266" s="175"/>
      <c r="F266" s="103">
        <v>0.6</v>
      </c>
    </row>
    <row r="267" spans="1:6" x14ac:dyDescent="0.3">
      <c r="A267" t="s">
        <v>857</v>
      </c>
      <c r="B267" t="s">
        <v>843</v>
      </c>
      <c r="C267" s="175" t="s">
        <v>877</v>
      </c>
      <c r="D267" s="175"/>
      <c r="F267" s="103">
        <v>214.5</v>
      </c>
    </row>
    <row r="268" spans="1:6" x14ac:dyDescent="0.3">
      <c r="A268" t="s">
        <v>858</v>
      </c>
      <c r="B268" t="s">
        <v>843</v>
      </c>
      <c r="C268" s="175" t="s">
        <v>878</v>
      </c>
      <c r="D268" s="175"/>
      <c r="F268" s="103">
        <v>784</v>
      </c>
    </row>
    <row r="269" spans="1:6" x14ac:dyDescent="0.3">
      <c r="A269" t="s">
        <v>859</v>
      </c>
      <c r="B269" t="s">
        <v>843</v>
      </c>
      <c r="C269" s="175" t="s">
        <v>879</v>
      </c>
      <c r="D269" s="175"/>
      <c r="F269" s="103">
        <v>106.6</v>
      </c>
    </row>
    <row r="270" spans="1:6" x14ac:dyDescent="0.3">
      <c r="A270" t="s">
        <v>860</v>
      </c>
      <c r="B270" t="s">
        <v>843</v>
      </c>
      <c r="C270" s="175" t="s">
        <v>880</v>
      </c>
      <c r="D270" s="175"/>
      <c r="F270" s="103">
        <v>140</v>
      </c>
    </row>
    <row r="271" spans="1:6" x14ac:dyDescent="0.3">
      <c r="A271" t="s">
        <v>861</v>
      </c>
      <c r="B271" t="s">
        <v>843</v>
      </c>
      <c r="C271" s="175" t="s">
        <v>881</v>
      </c>
      <c r="D271" s="175"/>
      <c r="F271" s="103">
        <v>480</v>
      </c>
    </row>
    <row r="272" spans="1:6" x14ac:dyDescent="0.3">
      <c r="A272" t="s">
        <v>862</v>
      </c>
      <c r="B272" t="s">
        <v>843</v>
      </c>
      <c r="C272" s="175" t="s">
        <v>882</v>
      </c>
      <c r="D272" s="175"/>
      <c r="F272" s="103">
        <v>132.6</v>
      </c>
    </row>
    <row r="274" spans="1:6" x14ac:dyDescent="0.3">
      <c r="A274" s="106" t="s">
        <v>815</v>
      </c>
      <c r="B274" s="106"/>
    </row>
    <row r="276" spans="1:6" x14ac:dyDescent="0.3">
      <c r="A276" s="102" t="s">
        <v>0</v>
      </c>
      <c r="B276" s="102" t="s">
        <v>408</v>
      </c>
      <c r="C276" s="170" t="s">
        <v>237</v>
      </c>
      <c r="D276" s="171"/>
      <c r="E276" s="102" t="s">
        <v>2</v>
      </c>
      <c r="F276" s="102" t="s">
        <v>641</v>
      </c>
    </row>
    <row r="277" spans="1:6" x14ac:dyDescent="0.3">
      <c r="A277" t="s">
        <v>883</v>
      </c>
      <c r="B277" t="s">
        <v>903</v>
      </c>
      <c r="C277" s="174" t="s">
        <v>908</v>
      </c>
      <c r="D277" s="174"/>
      <c r="E277" s="2" t="s">
        <v>64</v>
      </c>
      <c r="F277" s="50">
        <v>710</v>
      </c>
    </row>
    <row r="278" spans="1:6" x14ac:dyDescent="0.3">
      <c r="A278" t="s">
        <v>884</v>
      </c>
      <c r="B278" t="s">
        <v>903</v>
      </c>
      <c r="C278" s="176"/>
      <c r="D278" s="176"/>
      <c r="E278" s="2" t="s">
        <v>913</v>
      </c>
      <c r="F278" s="50">
        <v>180</v>
      </c>
    </row>
    <row r="279" spans="1:6" x14ac:dyDescent="0.3">
      <c r="A279" t="s">
        <v>885</v>
      </c>
      <c r="B279" t="s">
        <v>903</v>
      </c>
      <c r="C279" s="176"/>
      <c r="D279" s="176"/>
      <c r="E279" s="2" t="s">
        <v>563</v>
      </c>
      <c r="F279" s="50">
        <v>55</v>
      </c>
    </row>
    <row r="280" spans="1:6" x14ac:dyDescent="0.3">
      <c r="A280" t="s">
        <v>886</v>
      </c>
      <c r="B280" t="s">
        <v>903</v>
      </c>
      <c r="C280" s="176" t="s">
        <v>909</v>
      </c>
      <c r="D280" s="176"/>
      <c r="E280" s="2" t="s">
        <v>64</v>
      </c>
      <c r="F280" s="50">
        <v>6600</v>
      </c>
    </row>
    <row r="281" spans="1:6" x14ac:dyDescent="0.3">
      <c r="A281" t="s">
        <v>887</v>
      </c>
      <c r="B281" t="s">
        <v>904</v>
      </c>
      <c r="C281" s="176" t="s">
        <v>910</v>
      </c>
      <c r="D281" s="176"/>
      <c r="E281" s="2" t="s">
        <v>64</v>
      </c>
      <c r="F281" s="103">
        <v>218.5</v>
      </c>
    </row>
    <row r="282" spans="1:6" x14ac:dyDescent="0.3">
      <c r="A282" t="s">
        <v>888</v>
      </c>
      <c r="B282" t="s">
        <v>904</v>
      </c>
      <c r="C282" s="175"/>
      <c r="D282" s="175"/>
      <c r="E282" s="2" t="s">
        <v>563</v>
      </c>
      <c r="F282" s="103">
        <v>57.5</v>
      </c>
    </row>
    <row r="283" spans="1:6" x14ac:dyDescent="0.3">
      <c r="A283" t="s">
        <v>889</v>
      </c>
      <c r="B283" t="s">
        <v>905</v>
      </c>
      <c r="C283" s="176" t="s">
        <v>911</v>
      </c>
      <c r="D283" s="176"/>
      <c r="E283" s="2" t="s">
        <v>64</v>
      </c>
      <c r="F283" s="103">
        <v>348</v>
      </c>
    </row>
    <row r="284" spans="1:6" x14ac:dyDescent="0.3">
      <c r="A284" t="s">
        <v>338</v>
      </c>
      <c r="B284" t="s">
        <v>906</v>
      </c>
      <c r="C284" s="176" t="s">
        <v>908</v>
      </c>
      <c r="D284" s="176"/>
      <c r="E284" s="2" t="s">
        <v>64</v>
      </c>
      <c r="F284" s="103">
        <v>601</v>
      </c>
    </row>
    <row r="285" spans="1:6" x14ac:dyDescent="0.3">
      <c r="A285" t="s">
        <v>890</v>
      </c>
      <c r="B285" t="s">
        <v>906</v>
      </c>
      <c r="C285" s="176"/>
      <c r="D285" s="176"/>
      <c r="E285" s="2" t="s">
        <v>913</v>
      </c>
      <c r="F285" s="103">
        <v>167</v>
      </c>
    </row>
    <row r="286" spans="1:6" x14ac:dyDescent="0.3">
      <c r="A286" t="s">
        <v>891</v>
      </c>
      <c r="B286" t="s">
        <v>906</v>
      </c>
      <c r="C286" s="176"/>
      <c r="D286" s="176"/>
      <c r="E286" s="2" t="s">
        <v>563</v>
      </c>
      <c r="F286" s="103">
        <v>62</v>
      </c>
    </row>
    <row r="287" spans="1:6" x14ac:dyDescent="0.3">
      <c r="A287" t="s">
        <v>892</v>
      </c>
      <c r="B287" t="s">
        <v>907</v>
      </c>
      <c r="C287" s="176" t="s">
        <v>912</v>
      </c>
      <c r="D287" s="176"/>
      <c r="E287" s="2" t="s">
        <v>64</v>
      </c>
      <c r="F287" s="103">
        <v>369</v>
      </c>
    </row>
    <row r="288" spans="1:6" x14ac:dyDescent="0.3">
      <c r="A288" t="s">
        <v>893</v>
      </c>
      <c r="B288" t="s">
        <v>921</v>
      </c>
      <c r="C288" s="175" t="s">
        <v>908</v>
      </c>
      <c r="D288" s="175"/>
      <c r="E288" s="2" t="s">
        <v>64</v>
      </c>
      <c r="F288" s="103">
        <v>338</v>
      </c>
    </row>
    <row r="289" spans="1:6" x14ac:dyDescent="0.3">
      <c r="A289" t="s">
        <v>894</v>
      </c>
      <c r="B289" t="s">
        <v>922</v>
      </c>
      <c r="C289" s="175" t="s">
        <v>908</v>
      </c>
      <c r="D289" s="175"/>
      <c r="E289" s="2" t="s">
        <v>64</v>
      </c>
      <c r="F289" s="103">
        <v>385</v>
      </c>
    </row>
    <row r="290" spans="1:6" x14ac:dyDescent="0.3">
      <c r="A290" t="s">
        <v>895</v>
      </c>
      <c r="B290" t="s">
        <v>922</v>
      </c>
      <c r="C290" s="175"/>
      <c r="D290" s="175"/>
      <c r="E290" s="2" t="s">
        <v>913</v>
      </c>
      <c r="F290" s="103">
        <v>118</v>
      </c>
    </row>
    <row r="291" spans="1:6" x14ac:dyDescent="0.3">
      <c r="A291" t="s">
        <v>896</v>
      </c>
      <c r="B291" t="s">
        <v>922</v>
      </c>
      <c r="C291" s="175" t="s">
        <v>909</v>
      </c>
      <c r="D291" s="175"/>
      <c r="E291" s="2" t="s">
        <v>64</v>
      </c>
      <c r="F291" s="103">
        <v>3340</v>
      </c>
    </row>
    <row r="292" spans="1:6" x14ac:dyDescent="0.3">
      <c r="A292" t="s">
        <v>897</v>
      </c>
      <c r="B292" t="s">
        <v>923</v>
      </c>
      <c r="C292" s="175" t="s">
        <v>908</v>
      </c>
      <c r="D292" s="175"/>
      <c r="E292" s="2" t="s">
        <v>64</v>
      </c>
      <c r="F292" s="103">
        <v>380</v>
      </c>
    </row>
    <row r="293" spans="1:6" x14ac:dyDescent="0.3">
      <c r="A293" t="s">
        <v>898</v>
      </c>
      <c r="B293" t="s">
        <v>924</v>
      </c>
      <c r="C293" s="175"/>
      <c r="D293" s="175"/>
      <c r="E293" s="2" t="s">
        <v>545</v>
      </c>
      <c r="F293" s="103">
        <v>19</v>
      </c>
    </row>
    <row r="294" spans="1:6" x14ac:dyDescent="0.3">
      <c r="A294" t="s">
        <v>899</v>
      </c>
      <c r="B294" t="s">
        <v>342</v>
      </c>
      <c r="C294" s="175" t="s">
        <v>949</v>
      </c>
      <c r="D294" s="175"/>
      <c r="F294" s="103">
        <v>4801</v>
      </c>
    </row>
    <row r="295" spans="1:6" x14ac:dyDescent="0.3">
      <c r="A295" t="s">
        <v>900</v>
      </c>
      <c r="B295" t="s">
        <v>342</v>
      </c>
      <c r="C295" s="175" t="s">
        <v>908</v>
      </c>
      <c r="D295" s="175"/>
      <c r="F295" s="103">
        <v>550</v>
      </c>
    </row>
    <row r="296" spans="1:6" x14ac:dyDescent="0.3">
      <c r="A296" t="s">
        <v>901</v>
      </c>
      <c r="B296" t="s">
        <v>925</v>
      </c>
      <c r="C296" s="175" t="s">
        <v>950</v>
      </c>
      <c r="D296" s="175"/>
      <c r="F296" s="103">
        <v>270</v>
      </c>
    </row>
    <row r="297" spans="1:6" x14ac:dyDescent="0.3">
      <c r="A297" t="s">
        <v>902</v>
      </c>
      <c r="B297" t="s">
        <v>925</v>
      </c>
      <c r="C297" s="175" t="s">
        <v>950</v>
      </c>
      <c r="D297" s="175"/>
      <c r="F297" s="103">
        <v>75</v>
      </c>
    </row>
    <row r="298" spans="1:6" x14ac:dyDescent="0.3">
      <c r="A298" t="s">
        <v>914</v>
      </c>
      <c r="B298" t="s">
        <v>926</v>
      </c>
      <c r="C298" s="175" t="s">
        <v>951</v>
      </c>
      <c r="D298" s="175"/>
      <c r="F298" s="103">
        <v>291</v>
      </c>
    </row>
    <row r="299" spans="1:6" x14ac:dyDescent="0.3">
      <c r="A299" t="s">
        <v>915</v>
      </c>
      <c r="B299" t="s">
        <v>927</v>
      </c>
      <c r="C299" s="175"/>
      <c r="D299" s="175"/>
      <c r="F299" s="103">
        <v>2871</v>
      </c>
    </row>
    <row r="300" spans="1:6" x14ac:dyDescent="0.3">
      <c r="A300" t="s">
        <v>916</v>
      </c>
      <c r="B300" t="s">
        <v>928</v>
      </c>
      <c r="C300" s="175" t="s">
        <v>952</v>
      </c>
      <c r="D300" s="175"/>
      <c r="F300" s="103">
        <v>686</v>
      </c>
    </row>
    <row r="301" spans="1:6" x14ac:dyDescent="0.3">
      <c r="A301" t="s">
        <v>917</v>
      </c>
      <c r="B301" t="s">
        <v>928</v>
      </c>
      <c r="C301" s="175" t="s">
        <v>953</v>
      </c>
      <c r="D301" s="175"/>
      <c r="F301" s="103">
        <v>270</v>
      </c>
    </row>
    <row r="302" spans="1:6" x14ac:dyDescent="0.3">
      <c r="A302" t="s">
        <v>918</v>
      </c>
      <c r="B302" t="s">
        <v>928</v>
      </c>
      <c r="C302" s="175" t="s">
        <v>954</v>
      </c>
      <c r="D302" s="175"/>
      <c r="F302" s="103">
        <v>313</v>
      </c>
    </row>
    <row r="303" spans="1:6" x14ac:dyDescent="0.3">
      <c r="A303" t="s">
        <v>919</v>
      </c>
      <c r="B303" t="s">
        <v>928</v>
      </c>
      <c r="C303" s="175" t="s">
        <v>955</v>
      </c>
      <c r="D303" s="175"/>
      <c r="F303" s="103">
        <v>856</v>
      </c>
    </row>
    <row r="304" spans="1:6" x14ac:dyDescent="0.3">
      <c r="A304" t="s">
        <v>920</v>
      </c>
      <c r="B304" t="s">
        <v>929</v>
      </c>
      <c r="C304" s="175" t="s">
        <v>908</v>
      </c>
      <c r="D304" s="175"/>
      <c r="F304" s="103">
        <v>2173</v>
      </c>
    </row>
    <row r="305" spans="1:6" x14ac:dyDescent="0.3">
      <c r="A305" t="s">
        <v>936</v>
      </c>
      <c r="B305" t="s">
        <v>929</v>
      </c>
      <c r="C305" s="175" t="s">
        <v>956</v>
      </c>
      <c r="D305" s="175"/>
      <c r="F305" s="103">
        <v>548</v>
      </c>
    </row>
    <row r="306" spans="1:6" x14ac:dyDescent="0.3">
      <c r="A306" t="s">
        <v>937</v>
      </c>
      <c r="B306" t="s">
        <v>930</v>
      </c>
      <c r="C306" s="175" t="s">
        <v>957</v>
      </c>
      <c r="D306" s="175"/>
      <c r="F306" s="103">
        <v>87.4</v>
      </c>
    </row>
    <row r="307" spans="1:6" x14ac:dyDescent="0.3">
      <c r="A307" t="s">
        <v>938</v>
      </c>
      <c r="B307" t="s">
        <v>931</v>
      </c>
      <c r="C307" s="175" t="s">
        <v>958</v>
      </c>
      <c r="D307" s="175"/>
      <c r="F307" s="103">
        <v>55</v>
      </c>
    </row>
    <row r="308" spans="1:6" x14ac:dyDescent="0.3">
      <c r="A308" t="s">
        <v>939</v>
      </c>
      <c r="B308" t="s">
        <v>931</v>
      </c>
      <c r="C308" s="175" t="s">
        <v>959</v>
      </c>
      <c r="D308" s="175"/>
      <c r="F308" s="103">
        <v>310</v>
      </c>
    </row>
    <row r="309" spans="1:6" x14ac:dyDescent="0.3">
      <c r="A309" t="s">
        <v>940</v>
      </c>
      <c r="B309" t="s">
        <v>931</v>
      </c>
      <c r="C309" s="175" t="s">
        <v>960</v>
      </c>
      <c r="D309" s="175"/>
      <c r="F309" s="103">
        <v>116</v>
      </c>
    </row>
    <row r="310" spans="1:6" x14ac:dyDescent="0.3">
      <c r="A310" t="s">
        <v>941</v>
      </c>
      <c r="B310" t="s">
        <v>932</v>
      </c>
      <c r="C310" s="175" t="s">
        <v>961</v>
      </c>
      <c r="D310" s="175"/>
      <c r="F310" s="103">
        <v>2173</v>
      </c>
    </row>
    <row r="311" spans="1:6" x14ac:dyDescent="0.3">
      <c r="A311" t="s">
        <v>942</v>
      </c>
      <c r="B311" t="s">
        <v>933</v>
      </c>
      <c r="C311" s="175"/>
      <c r="D311" s="175"/>
      <c r="F311" s="103">
        <v>530</v>
      </c>
    </row>
    <row r="312" spans="1:6" x14ac:dyDescent="0.3">
      <c r="A312" t="s">
        <v>943</v>
      </c>
      <c r="B312" t="s">
        <v>933</v>
      </c>
      <c r="C312" s="175" t="s">
        <v>962</v>
      </c>
      <c r="D312" s="175"/>
      <c r="F312" s="103">
        <v>1890</v>
      </c>
    </row>
    <row r="313" spans="1:6" x14ac:dyDescent="0.3">
      <c r="A313" t="s">
        <v>944</v>
      </c>
      <c r="B313" t="s">
        <v>934</v>
      </c>
      <c r="C313" s="175" t="s">
        <v>963</v>
      </c>
      <c r="D313" s="175"/>
      <c r="F313" s="103">
        <v>477</v>
      </c>
    </row>
    <row r="314" spans="1:6" x14ac:dyDescent="0.3">
      <c r="A314" t="s">
        <v>945</v>
      </c>
      <c r="B314" t="s">
        <v>934</v>
      </c>
      <c r="C314" s="175"/>
      <c r="D314" s="175"/>
      <c r="F314" s="103">
        <v>477</v>
      </c>
    </row>
    <row r="315" spans="1:6" x14ac:dyDescent="0.3">
      <c r="A315" t="s">
        <v>946</v>
      </c>
      <c r="B315" t="s">
        <v>935</v>
      </c>
      <c r="C315" s="175"/>
      <c r="D315" s="175"/>
      <c r="F315" s="103">
        <v>133</v>
      </c>
    </row>
    <row r="316" spans="1:6" x14ac:dyDescent="0.3">
      <c r="A316" t="s">
        <v>947</v>
      </c>
      <c r="B316" t="s">
        <v>935</v>
      </c>
      <c r="C316" s="175" t="s">
        <v>908</v>
      </c>
      <c r="D316" s="175"/>
      <c r="F316" s="103">
        <v>1621</v>
      </c>
    </row>
    <row r="317" spans="1:6" x14ac:dyDescent="0.3">
      <c r="A317" t="s">
        <v>948</v>
      </c>
      <c r="B317" t="s">
        <v>935</v>
      </c>
      <c r="C317" s="175"/>
      <c r="D317" s="175"/>
      <c r="F317" s="103">
        <v>418</v>
      </c>
    </row>
    <row r="319" spans="1:6" x14ac:dyDescent="0.3">
      <c r="A319" s="106" t="s">
        <v>964</v>
      </c>
      <c r="B319" s="106"/>
    </row>
    <row r="321" spans="1:6" x14ac:dyDescent="0.3">
      <c r="A321" s="102" t="s">
        <v>0</v>
      </c>
      <c r="B321" s="102" t="s">
        <v>408</v>
      </c>
      <c r="C321" s="170" t="s">
        <v>237</v>
      </c>
      <c r="D321" s="171"/>
      <c r="E321" s="102" t="s">
        <v>2</v>
      </c>
      <c r="F321" s="102" t="s">
        <v>641</v>
      </c>
    </row>
    <row r="322" spans="1:6" x14ac:dyDescent="0.3">
      <c r="A322" t="s">
        <v>965</v>
      </c>
      <c r="B322" t="s">
        <v>980</v>
      </c>
      <c r="C322" s="174"/>
      <c r="D322" s="174"/>
      <c r="E322" s="2" t="s">
        <v>993</v>
      </c>
      <c r="F322" s="50">
        <v>40</v>
      </c>
    </row>
    <row r="323" spans="1:6" x14ac:dyDescent="0.3">
      <c r="A323" t="s">
        <v>966</v>
      </c>
      <c r="B323" t="s">
        <v>981</v>
      </c>
      <c r="C323" s="176" t="s">
        <v>986</v>
      </c>
      <c r="D323" s="176"/>
      <c r="E323" s="2" t="s">
        <v>993</v>
      </c>
      <c r="F323" s="50">
        <v>60</v>
      </c>
    </row>
    <row r="324" spans="1:6" x14ac:dyDescent="0.3">
      <c r="A324" t="s">
        <v>967</v>
      </c>
      <c r="B324" t="s">
        <v>982</v>
      </c>
      <c r="C324" s="176" t="s">
        <v>987</v>
      </c>
      <c r="D324" s="176"/>
      <c r="E324" s="2" t="s">
        <v>64</v>
      </c>
      <c r="F324" s="50">
        <v>58.5</v>
      </c>
    </row>
    <row r="325" spans="1:6" x14ac:dyDescent="0.3">
      <c r="A325" t="s">
        <v>968</v>
      </c>
      <c r="B325" t="s">
        <v>982</v>
      </c>
      <c r="C325" s="176" t="s">
        <v>988</v>
      </c>
      <c r="D325" s="176"/>
      <c r="E325" s="2" t="s">
        <v>64</v>
      </c>
      <c r="F325" s="50">
        <v>78</v>
      </c>
    </row>
    <row r="326" spans="1:6" x14ac:dyDescent="0.3">
      <c r="A326" t="s">
        <v>969</v>
      </c>
      <c r="B326" t="s">
        <v>982</v>
      </c>
      <c r="C326" s="176" t="s">
        <v>989</v>
      </c>
      <c r="D326" s="176"/>
      <c r="E326" s="2" t="s">
        <v>64</v>
      </c>
      <c r="F326" s="103">
        <v>69</v>
      </c>
    </row>
    <row r="327" spans="1:6" x14ac:dyDescent="0.3">
      <c r="A327" t="s">
        <v>970</v>
      </c>
      <c r="B327" t="s">
        <v>983</v>
      </c>
      <c r="C327" s="175" t="s">
        <v>987</v>
      </c>
      <c r="D327" s="175"/>
      <c r="E327" s="2" t="s">
        <v>64</v>
      </c>
      <c r="F327" s="103">
        <v>109</v>
      </c>
    </row>
    <row r="328" spans="1:6" x14ac:dyDescent="0.3">
      <c r="A328" t="s">
        <v>971</v>
      </c>
      <c r="B328" t="s">
        <v>983</v>
      </c>
      <c r="C328" s="176" t="s">
        <v>988</v>
      </c>
      <c r="D328" s="176"/>
      <c r="E328" s="2" t="s">
        <v>64</v>
      </c>
      <c r="F328" s="103">
        <v>167.5</v>
      </c>
    </row>
    <row r="329" spans="1:6" x14ac:dyDescent="0.3">
      <c r="A329" t="s">
        <v>972</v>
      </c>
      <c r="B329" t="s">
        <v>983</v>
      </c>
      <c r="C329" s="176" t="s">
        <v>989</v>
      </c>
      <c r="D329" s="176"/>
      <c r="E329" s="2" t="s">
        <v>64</v>
      </c>
      <c r="F329" s="103">
        <v>217</v>
      </c>
    </row>
    <row r="330" spans="1:6" x14ac:dyDescent="0.3">
      <c r="A330" t="s">
        <v>973</v>
      </c>
      <c r="B330" t="s">
        <v>984</v>
      </c>
      <c r="C330" s="176" t="s">
        <v>990</v>
      </c>
      <c r="D330" s="176"/>
      <c r="E330" s="2" t="s">
        <v>64</v>
      </c>
      <c r="F330" s="103">
        <v>19.5</v>
      </c>
    </row>
    <row r="331" spans="1:6" x14ac:dyDescent="0.3">
      <c r="A331" t="s">
        <v>974</v>
      </c>
      <c r="B331" t="s">
        <v>985</v>
      </c>
      <c r="C331" s="176" t="s">
        <v>987</v>
      </c>
      <c r="D331" s="176"/>
      <c r="E331" s="2" t="s">
        <v>64</v>
      </c>
      <c r="F331" s="103">
        <v>43.5</v>
      </c>
    </row>
    <row r="332" spans="1:6" x14ac:dyDescent="0.3">
      <c r="A332" t="s">
        <v>975</v>
      </c>
      <c r="B332" t="s">
        <v>985</v>
      </c>
      <c r="C332" s="176" t="s">
        <v>989</v>
      </c>
      <c r="D332" s="176"/>
      <c r="E332" s="2" t="s">
        <v>64</v>
      </c>
      <c r="F332" s="103">
        <v>49.5</v>
      </c>
    </row>
    <row r="333" spans="1:6" x14ac:dyDescent="0.3">
      <c r="A333" t="s">
        <v>976</v>
      </c>
      <c r="B333" t="s">
        <v>985</v>
      </c>
      <c r="C333" s="175" t="s">
        <v>988</v>
      </c>
      <c r="D333" s="175"/>
      <c r="E333" s="2" t="s">
        <v>64</v>
      </c>
      <c r="F333" s="103">
        <v>60</v>
      </c>
    </row>
    <row r="334" spans="1:6" x14ac:dyDescent="0.3">
      <c r="A334" t="s">
        <v>977</v>
      </c>
      <c r="B334" t="s">
        <v>985</v>
      </c>
      <c r="C334" s="175" t="s">
        <v>991</v>
      </c>
      <c r="D334" s="175"/>
      <c r="E334" s="2" t="s">
        <v>64</v>
      </c>
      <c r="F334" s="103">
        <v>99</v>
      </c>
    </row>
    <row r="335" spans="1:6" x14ac:dyDescent="0.3">
      <c r="A335" t="s">
        <v>978</v>
      </c>
      <c r="B335" t="s">
        <v>985</v>
      </c>
      <c r="C335" s="175" t="s">
        <v>992</v>
      </c>
      <c r="D335" s="175"/>
      <c r="E335" s="2" t="s">
        <v>64</v>
      </c>
      <c r="F335" s="103">
        <v>108</v>
      </c>
    </row>
    <row r="336" spans="1:6" x14ac:dyDescent="0.3">
      <c r="A336" t="s">
        <v>979</v>
      </c>
      <c r="B336" t="s">
        <v>994</v>
      </c>
      <c r="C336" s="175" t="s">
        <v>999</v>
      </c>
      <c r="D336" s="175"/>
      <c r="E336" s="2" t="s">
        <v>64</v>
      </c>
      <c r="F336" s="103">
        <v>1125</v>
      </c>
    </row>
    <row r="337" spans="1:6" x14ac:dyDescent="0.3">
      <c r="A337" t="s">
        <v>1015</v>
      </c>
      <c r="B337" t="s">
        <v>994</v>
      </c>
      <c r="C337" s="175" t="s">
        <v>1000</v>
      </c>
      <c r="D337" s="175"/>
      <c r="E337" s="2" t="s">
        <v>64</v>
      </c>
      <c r="F337" s="103">
        <v>890</v>
      </c>
    </row>
    <row r="338" spans="1:6" x14ac:dyDescent="0.3">
      <c r="A338" t="s">
        <v>1016</v>
      </c>
      <c r="B338" t="s">
        <v>994</v>
      </c>
      <c r="C338" s="175" t="s">
        <v>1001</v>
      </c>
      <c r="D338" s="175"/>
      <c r="E338" s="2" t="s">
        <v>64</v>
      </c>
      <c r="F338" s="103">
        <v>995</v>
      </c>
    </row>
    <row r="339" spans="1:6" x14ac:dyDescent="0.3">
      <c r="A339" t="s">
        <v>1017</v>
      </c>
      <c r="B339" t="s">
        <v>994</v>
      </c>
      <c r="C339" s="175" t="s">
        <v>1002</v>
      </c>
      <c r="D339" s="175"/>
      <c r="E339" s="2" t="s">
        <v>64</v>
      </c>
      <c r="F339" s="103">
        <v>1125</v>
      </c>
    </row>
    <row r="340" spans="1:6" x14ac:dyDescent="0.3">
      <c r="A340" t="s">
        <v>1018</v>
      </c>
      <c r="B340" t="s">
        <v>994</v>
      </c>
      <c r="C340" s="175" t="s">
        <v>1003</v>
      </c>
      <c r="D340" s="175"/>
      <c r="E340" s="2" t="s">
        <v>64</v>
      </c>
      <c r="F340" s="103">
        <v>1125</v>
      </c>
    </row>
    <row r="341" spans="1:6" x14ac:dyDescent="0.3">
      <c r="A341" t="s">
        <v>1019</v>
      </c>
      <c r="B341" t="s">
        <v>994</v>
      </c>
      <c r="C341" s="175" t="s">
        <v>1004</v>
      </c>
      <c r="D341" s="175"/>
      <c r="E341" s="2" t="s">
        <v>64</v>
      </c>
      <c r="F341" s="103">
        <v>125</v>
      </c>
    </row>
    <row r="342" spans="1:6" x14ac:dyDescent="0.3">
      <c r="A342" t="s">
        <v>1020</v>
      </c>
      <c r="B342" t="s">
        <v>994</v>
      </c>
      <c r="C342" s="175" t="s">
        <v>1005</v>
      </c>
      <c r="D342" s="175"/>
      <c r="E342" s="2" t="s">
        <v>64</v>
      </c>
      <c r="F342" s="103">
        <v>931</v>
      </c>
    </row>
    <row r="343" spans="1:6" x14ac:dyDescent="0.3">
      <c r="A343" t="s">
        <v>1021</v>
      </c>
      <c r="B343" t="s">
        <v>995</v>
      </c>
      <c r="C343" s="175" t="s">
        <v>1006</v>
      </c>
      <c r="D343" s="175"/>
      <c r="E343" s="2" t="s">
        <v>64</v>
      </c>
      <c r="F343" s="103">
        <v>218</v>
      </c>
    </row>
    <row r="344" spans="1:6" x14ac:dyDescent="0.3">
      <c r="A344" t="s">
        <v>1022</v>
      </c>
      <c r="B344" t="s">
        <v>996</v>
      </c>
      <c r="C344" s="175" t="s">
        <v>999</v>
      </c>
      <c r="D344" s="175"/>
      <c r="E344" s="2" t="s">
        <v>64</v>
      </c>
      <c r="F344" s="103">
        <v>473</v>
      </c>
    </row>
    <row r="345" spans="1:6" x14ac:dyDescent="0.3">
      <c r="A345" t="s">
        <v>1023</v>
      </c>
      <c r="B345" t="s">
        <v>996</v>
      </c>
      <c r="C345" s="175" t="s">
        <v>1007</v>
      </c>
      <c r="D345" s="175"/>
      <c r="E345" s="2" t="s">
        <v>64</v>
      </c>
      <c r="F345" s="103">
        <v>412</v>
      </c>
    </row>
    <row r="346" spans="1:6" x14ac:dyDescent="0.3">
      <c r="A346" t="s">
        <v>1024</v>
      </c>
      <c r="B346" t="s">
        <v>996</v>
      </c>
      <c r="C346" s="175" t="s">
        <v>1008</v>
      </c>
      <c r="D346" s="175"/>
      <c r="E346" s="2" t="s">
        <v>64</v>
      </c>
      <c r="F346" s="103">
        <v>473</v>
      </c>
    </row>
    <row r="347" spans="1:6" x14ac:dyDescent="0.3">
      <c r="A347" t="s">
        <v>1025</v>
      </c>
      <c r="B347" t="s">
        <v>996</v>
      </c>
      <c r="C347" s="175" t="s">
        <v>1009</v>
      </c>
      <c r="D347" s="175"/>
      <c r="E347" s="2" t="s">
        <v>64</v>
      </c>
      <c r="F347" s="103">
        <v>473.5</v>
      </c>
    </row>
    <row r="348" spans="1:6" x14ac:dyDescent="0.3">
      <c r="A348" t="s">
        <v>1026</v>
      </c>
      <c r="B348" t="s">
        <v>996</v>
      </c>
      <c r="C348" s="175" t="s">
        <v>1010</v>
      </c>
      <c r="D348" s="175"/>
      <c r="E348" s="2" t="s">
        <v>64</v>
      </c>
      <c r="F348" s="103">
        <v>473</v>
      </c>
    </row>
    <row r="349" spans="1:6" x14ac:dyDescent="0.3">
      <c r="A349" t="s">
        <v>1027</v>
      </c>
      <c r="B349" t="s">
        <v>997</v>
      </c>
      <c r="C349" s="175" t="s">
        <v>1011</v>
      </c>
      <c r="D349" s="175"/>
      <c r="E349" s="2" t="s">
        <v>64</v>
      </c>
      <c r="F349" s="103">
        <v>180</v>
      </c>
    </row>
    <row r="350" spans="1:6" x14ac:dyDescent="0.3">
      <c r="A350" t="s">
        <v>1028</v>
      </c>
      <c r="B350" t="s">
        <v>997</v>
      </c>
      <c r="C350" s="175" t="s">
        <v>1012</v>
      </c>
      <c r="D350" s="175"/>
      <c r="E350" s="2" t="s">
        <v>64</v>
      </c>
      <c r="F350" s="103">
        <v>145</v>
      </c>
    </row>
    <row r="351" spans="1:6" x14ac:dyDescent="0.3">
      <c r="A351" t="s">
        <v>1029</v>
      </c>
      <c r="B351" t="s">
        <v>998</v>
      </c>
      <c r="C351" s="175" t="s">
        <v>1013</v>
      </c>
      <c r="D351" s="175"/>
      <c r="E351" s="2" t="s">
        <v>64</v>
      </c>
      <c r="F351" s="103">
        <v>478</v>
      </c>
    </row>
    <row r="352" spans="1:6" x14ac:dyDescent="0.3">
      <c r="A352" t="s">
        <v>1030</v>
      </c>
      <c r="B352" t="s">
        <v>998</v>
      </c>
      <c r="C352" s="175" t="s">
        <v>1014</v>
      </c>
      <c r="D352" s="175"/>
      <c r="E352" s="2" t="s">
        <v>64</v>
      </c>
      <c r="F352" s="103">
        <v>455</v>
      </c>
    </row>
    <row r="353" spans="1:6" x14ac:dyDescent="0.3">
      <c r="C353" s="175"/>
      <c r="D353" s="175"/>
    </row>
    <row r="354" spans="1:6" x14ac:dyDescent="0.3">
      <c r="A354" s="106" t="s">
        <v>1031</v>
      </c>
      <c r="B354" s="106"/>
    </row>
    <row r="356" spans="1:6" x14ac:dyDescent="0.3">
      <c r="A356" s="102" t="s">
        <v>0</v>
      </c>
      <c r="B356" s="102" t="s">
        <v>408</v>
      </c>
      <c r="C356" s="170" t="s">
        <v>237</v>
      </c>
      <c r="D356" s="171"/>
      <c r="E356" s="102" t="s">
        <v>2</v>
      </c>
      <c r="F356" s="102" t="s">
        <v>641</v>
      </c>
    </row>
    <row r="357" spans="1:6" x14ac:dyDescent="0.3">
      <c r="A357" t="s">
        <v>1032</v>
      </c>
      <c r="B357" t="s">
        <v>1049</v>
      </c>
      <c r="C357" s="174" t="s">
        <v>1062</v>
      </c>
      <c r="D357" s="174"/>
      <c r="E357" s="2" t="s">
        <v>563</v>
      </c>
      <c r="F357" s="50">
        <v>933</v>
      </c>
    </row>
    <row r="358" spans="1:6" x14ac:dyDescent="0.3">
      <c r="A358" t="s">
        <v>1033</v>
      </c>
      <c r="B358" t="s">
        <v>1049</v>
      </c>
      <c r="C358" s="176" t="s">
        <v>1062</v>
      </c>
      <c r="D358" s="176"/>
      <c r="E358" s="2" t="s">
        <v>1082</v>
      </c>
      <c r="F358" s="50">
        <v>225</v>
      </c>
    </row>
    <row r="359" spans="1:6" x14ac:dyDescent="0.3">
      <c r="A359" t="s">
        <v>1034</v>
      </c>
      <c r="B359" t="s">
        <v>1049</v>
      </c>
      <c r="C359" s="176" t="s">
        <v>1063</v>
      </c>
      <c r="D359" s="176"/>
      <c r="E359" s="2" t="s">
        <v>563</v>
      </c>
      <c r="F359" s="50">
        <v>740</v>
      </c>
    </row>
    <row r="360" spans="1:6" x14ac:dyDescent="0.3">
      <c r="A360" t="s">
        <v>1035</v>
      </c>
      <c r="B360" t="s">
        <v>1049</v>
      </c>
      <c r="C360" s="176" t="s">
        <v>1063</v>
      </c>
      <c r="D360" s="176"/>
      <c r="E360" s="2" t="s">
        <v>1082</v>
      </c>
      <c r="F360" s="50">
        <v>171</v>
      </c>
    </row>
    <row r="361" spans="1:6" x14ac:dyDescent="0.3">
      <c r="A361" t="s">
        <v>1036</v>
      </c>
      <c r="B361" t="s">
        <v>1050</v>
      </c>
      <c r="C361" s="176" t="s">
        <v>1064</v>
      </c>
      <c r="D361" s="176"/>
      <c r="E361" s="2" t="s">
        <v>545</v>
      </c>
      <c r="F361" s="103">
        <v>166.04</v>
      </c>
    </row>
    <row r="362" spans="1:6" x14ac:dyDescent="0.3">
      <c r="A362" t="s">
        <v>1037</v>
      </c>
      <c r="B362" t="s">
        <v>1050</v>
      </c>
      <c r="C362" s="175" t="s">
        <v>1065</v>
      </c>
      <c r="D362" s="175"/>
      <c r="E362" s="2" t="s">
        <v>545</v>
      </c>
      <c r="F362" s="103">
        <v>122.75</v>
      </c>
    </row>
    <row r="363" spans="1:6" x14ac:dyDescent="0.3">
      <c r="A363" t="s">
        <v>1038</v>
      </c>
      <c r="B363" t="s">
        <v>1050</v>
      </c>
      <c r="C363" s="176" t="s">
        <v>1066</v>
      </c>
      <c r="D363" s="176"/>
      <c r="E363" s="2" t="s">
        <v>545</v>
      </c>
      <c r="F363" s="103">
        <v>114.93</v>
      </c>
    </row>
    <row r="364" spans="1:6" x14ac:dyDescent="0.3">
      <c r="A364" t="s">
        <v>1039</v>
      </c>
      <c r="B364" t="s">
        <v>1050</v>
      </c>
      <c r="C364" s="176" t="s">
        <v>1067</v>
      </c>
      <c r="D364" s="176"/>
      <c r="E364" s="2" t="s">
        <v>545</v>
      </c>
      <c r="F364" s="103">
        <v>122.75</v>
      </c>
    </row>
    <row r="365" spans="1:6" x14ac:dyDescent="0.3">
      <c r="A365" t="s">
        <v>1040</v>
      </c>
      <c r="B365" t="s">
        <v>1050</v>
      </c>
      <c r="C365" s="176" t="s">
        <v>1068</v>
      </c>
      <c r="D365" s="176"/>
      <c r="E365" s="2" t="s">
        <v>545</v>
      </c>
      <c r="F365" s="103">
        <v>122.75</v>
      </c>
    </row>
    <row r="366" spans="1:6" x14ac:dyDescent="0.3">
      <c r="A366" t="s">
        <v>1041</v>
      </c>
      <c r="B366" t="s">
        <v>1050</v>
      </c>
      <c r="C366" s="176" t="s">
        <v>1069</v>
      </c>
      <c r="D366" s="176"/>
      <c r="E366" s="2" t="s">
        <v>545</v>
      </c>
      <c r="F366" s="103">
        <v>122.75</v>
      </c>
    </row>
    <row r="367" spans="1:6" x14ac:dyDescent="0.3">
      <c r="A367" t="s">
        <v>1042</v>
      </c>
      <c r="B367" t="s">
        <v>1050</v>
      </c>
      <c r="C367" s="176" t="s">
        <v>1070</v>
      </c>
      <c r="D367" s="176"/>
      <c r="E367" s="2" t="s">
        <v>545</v>
      </c>
      <c r="F367" s="103">
        <v>122.75</v>
      </c>
    </row>
    <row r="368" spans="1:6" x14ac:dyDescent="0.3">
      <c r="A368" t="s">
        <v>1043</v>
      </c>
      <c r="B368" t="s">
        <v>1051</v>
      </c>
      <c r="C368" s="175" t="s">
        <v>908</v>
      </c>
      <c r="D368" s="175"/>
      <c r="E368" s="2" t="s">
        <v>64</v>
      </c>
      <c r="F368" s="103">
        <v>272</v>
      </c>
    </row>
    <row r="369" spans="1:6" x14ac:dyDescent="0.3">
      <c r="A369" t="s">
        <v>1044</v>
      </c>
      <c r="B369" t="s">
        <v>204</v>
      </c>
      <c r="C369" s="175" t="s">
        <v>1071</v>
      </c>
      <c r="D369" s="175"/>
      <c r="E369" s="2" t="s">
        <v>563</v>
      </c>
      <c r="F369" s="103">
        <v>439</v>
      </c>
    </row>
    <row r="370" spans="1:6" x14ac:dyDescent="0.3">
      <c r="A370" t="s">
        <v>1045</v>
      </c>
      <c r="B370" t="s">
        <v>204</v>
      </c>
      <c r="C370" s="175" t="s">
        <v>1065</v>
      </c>
      <c r="D370" s="175"/>
      <c r="E370" s="2" t="s">
        <v>1082</v>
      </c>
      <c r="F370" s="103">
        <v>100</v>
      </c>
    </row>
    <row r="371" spans="1:6" x14ac:dyDescent="0.3">
      <c r="A371" t="s">
        <v>1046</v>
      </c>
      <c r="B371" t="s">
        <v>204</v>
      </c>
      <c r="C371" s="175" t="s">
        <v>1072</v>
      </c>
      <c r="D371" s="175"/>
      <c r="E371" s="2" t="s">
        <v>64</v>
      </c>
      <c r="F371" s="103">
        <v>402</v>
      </c>
    </row>
    <row r="372" spans="1:6" x14ac:dyDescent="0.3">
      <c r="A372" t="s">
        <v>1047</v>
      </c>
      <c r="B372" t="s">
        <v>204</v>
      </c>
      <c r="C372" s="175" t="s">
        <v>1007</v>
      </c>
      <c r="D372" s="175"/>
      <c r="E372" s="2" t="s">
        <v>1082</v>
      </c>
      <c r="F372" s="103">
        <v>100</v>
      </c>
    </row>
    <row r="373" spans="1:6" x14ac:dyDescent="0.3">
      <c r="A373" t="s">
        <v>1048</v>
      </c>
      <c r="B373" t="s">
        <v>204</v>
      </c>
      <c r="C373" s="175" t="s">
        <v>1073</v>
      </c>
      <c r="D373" s="175"/>
      <c r="E373" s="2" t="s">
        <v>563</v>
      </c>
      <c r="F373" s="103">
        <v>402</v>
      </c>
    </row>
    <row r="374" spans="1:6" x14ac:dyDescent="0.3">
      <c r="A374" t="s">
        <v>1052</v>
      </c>
      <c r="B374" t="s">
        <v>204</v>
      </c>
      <c r="C374" s="175" t="s">
        <v>1074</v>
      </c>
      <c r="D374" s="175"/>
      <c r="E374" s="2" t="s">
        <v>1082</v>
      </c>
      <c r="F374" s="103">
        <v>100</v>
      </c>
    </row>
    <row r="375" spans="1:6" x14ac:dyDescent="0.3">
      <c r="A375" t="s">
        <v>1053</v>
      </c>
      <c r="B375" t="s">
        <v>204</v>
      </c>
      <c r="C375" s="175" t="s">
        <v>1075</v>
      </c>
      <c r="D375" s="175"/>
      <c r="E375" s="2" t="s">
        <v>1082</v>
      </c>
      <c r="F375" s="103">
        <v>99.7</v>
      </c>
    </row>
    <row r="376" spans="1:6" x14ac:dyDescent="0.3">
      <c r="A376" t="s">
        <v>1054</v>
      </c>
      <c r="B376" t="s">
        <v>204</v>
      </c>
      <c r="C376" s="175" t="s">
        <v>1076</v>
      </c>
      <c r="D376" s="175"/>
      <c r="E376" s="2" t="s">
        <v>1082</v>
      </c>
      <c r="F376" s="103">
        <v>100</v>
      </c>
    </row>
    <row r="377" spans="1:6" x14ac:dyDescent="0.3">
      <c r="A377" t="s">
        <v>1055</v>
      </c>
      <c r="B377" t="s">
        <v>204</v>
      </c>
      <c r="C377" s="175" t="s">
        <v>1076</v>
      </c>
      <c r="D377" s="175"/>
      <c r="E377" s="2" t="s">
        <v>1083</v>
      </c>
      <c r="F377" s="103">
        <v>402</v>
      </c>
    </row>
    <row r="378" spans="1:6" x14ac:dyDescent="0.3">
      <c r="A378" t="s">
        <v>1056</v>
      </c>
      <c r="B378" t="s">
        <v>204</v>
      </c>
      <c r="C378" s="175" t="s">
        <v>1077</v>
      </c>
      <c r="D378" s="175"/>
      <c r="E378" s="2" t="s">
        <v>1083</v>
      </c>
      <c r="F378" s="103">
        <v>615</v>
      </c>
    </row>
    <row r="379" spans="1:6" x14ac:dyDescent="0.3">
      <c r="A379" t="s">
        <v>1057</v>
      </c>
      <c r="B379" t="s">
        <v>204</v>
      </c>
      <c r="C379" s="175" t="s">
        <v>1078</v>
      </c>
      <c r="D379" s="175"/>
      <c r="E379" s="2" t="s">
        <v>1083</v>
      </c>
      <c r="F379" s="103">
        <v>402</v>
      </c>
    </row>
    <row r="380" spans="1:6" x14ac:dyDescent="0.3">
      <c r="A380" t="s">
        <v>1058</v>
      </c>
      <c r="B380" t="s">
        <v>204</v>
      </c>
      <c r="C380" s="175" t="s">
        <v>1079</v>
      </c>
      <c r="D380" s="175"/>
      <c r="E380" s="2" t="s">
        <v>1084</v>
      </c>
      <c r="F380" s="103">
        <v>15.15</v>
      </c>
    </row>
    <row r="381" spans="1:6" x14ac:dyDescent="0.3">
      <c r="A381" t="s">
        <v>1059</v>
      </c>
      <c r="B381" t="s">
        <v>204</v>
      </c>
      <c r="C381" s="175" t="s">
        <v>1080</v>
      </c>
      <c r="D381" s="175"/>
      <c r="E381" s="2" t="s">
        <v>1082</v>
      </c>
      <c r="F381" s="103">
        <v>100</v>
      </c>
    </row>
    <row r="382" spans="1:6" x14ac:dyDescent="0.3">
      <c r="A382" t="s">
        <v>1060</v>
      </c>
      <c r="B382" t="s">
        <v>204</v>
      </c>
      <c r="C382" s="175" t="s">
        <v>1080</v>
      </c>
      <c r="D382" s="175"/>
      <c r="E382" s="2" t="s">
        <v>1083</v>
      </c>
      <c r="F382" s="103">
        <v>402</v>
      </c>
    </row>
    <row r="383" spans="1:6" x14ac:dyDescent="0.3">
      <c r="A383" t="s">
        <v>1061</v>
      </c>
      <c r="B383" t="s">
        <v>204</v>
      </c>
      <c r="C383" s="175" t="s">
        <v>1081</v>
      </c>
      <c r="D383" s="175"/>
      <c r="E383" s="2" t="s">
        <v>1083</v>
      </c>
      <c r="F383" s="103">
        <v>402</v>
      </c>
    </row>
    <row r="385" spans="1:6" x14ac:dyDescent="0.3">
      <c r="A385" s="106" t="s">
        <v>1085</v>
      </c>
      <c r="B385" s="106"/>
    </row>
    <row r="387" spans="1:6" ht="15" thickBot="1" x14ac:dyDescent="0.35">
      <c r="A387" s="107" t="s">
        <v>1104</v>
      </c>
      <c r="B387" s="24"/>
    </row>
    <row r="389" spans="1:6" x14ac:dyDescent="0.3">
      <c r="A389" s="102" t="s">
        <v>0</v>
      </c>
      <c r="B389" s="102" t="s">
        <v>408</v>
      </c>
      <c r="C389" s="170" t="s">
        <v>237</v>
      </c>
      <c r="D389" s="171"/>
      <c r="E389" s="102" t="s">
        <v>2</v>
      </c>
      <c r="F389" s="102" t="s">
        <v>641</v>
      </c>
    </row>
    <row r="390" spans="1:6" x14ac:dyDescent="0.3">
      <c r="A390" t="s">
        <v>1086</v>
      </c>
      <c r="B390" t="s">
        <v>1105</v>
      </c>
      <c r="C390" s="174" t="s">
        <v>1114</v>
      </c>
      <c r="D390" s="174"/>
      <c r="E390" s="2" t="s">
        <v>64</v>
      </c>
      <c r="F390" s="50">
        <v>2865</v>
      </c>
    </row>
    <row r="391" spans="1:6" x14ac:dyDescent="0.3">
      <c r="A391" t="s">
        <v>1087</v>
      </c>
      <c r="B391" t="s">
        <v>1105</v>
      </c>
      <c r="C391" s="176" t="s">
        <v>1115</v>
      </c>
      <c r="D391" s="176"/>
      <c r="E391" s="2" t="s">
        <v>64</v>
      </c>
      <c r="F391" s="50">
        <v>2275</v>
      </c>
    </row>
    <row r="392" spans="1:6" x14ac:dyDescent="0.3">
      <c r="A392" t="s">
        <v>1088</v>
      </c>
      <c r="B392" t="s">
        <v>1105</v>
      </c>
      <c r="C392" s="176" t="s">
        <v>1116</v>
      </c>
      <c r="D392" s="176"/>
      <c r="E392" s="2" t="s">
        <v>64</v>
      </c>
      <c r="F392" s="50">
        <v>3340</v>
      </c>
    </row>
    <row r="393" spans="1:6" x14ac:dyDescent="0.3">
      <c r="A393" t="s">
        <v>1089</v>
      </c>
      <c r="B393" t="s">
        <v>1106</v>
      </c>
      <c r="C393" s="176" t="s">
        <v>1117</v>
      </c>
      <c r="D393" s="176"/>
      <c r="E393" s="2" t="s">
        <v>64</v>
      </c>
      <c r="F393" s="50">
        <v>2925.5</v>
      </c>
    </row>
    <row r="394" spans="1:6" x14ac:dyDescent="0.3">
      <c r="A394" t="s">
        <v>1090</v>
      </c>
      <c r="B394" t="s">
        <v>1105</v>
      </c>
      <c r="C394" s="176" t="s">
        <v>1118</v>
      </c>
      <c r="D394" s="176"/>
      <c r="E394" s="2" t="s">
        <v>64</v>
      </c>
      <c r="F394" s="103">
        <v>5976</v>
      </c>
    </row>
    <row r="395" spans="1:6" x14ac:dyDescent="0.3">
      <c r="A395" t="s">
        <v>1091</v>
      </c>
      <c r="B395" t="s">
        <v>1105</v>
      </c>
      <c r="C395" s="175" t="s">
        <v>1119</v>
      </c>
      <c r="D395" s="175"/>
      <c r="E395" s="2" t="s">
        <v>64</v>
      </c>
      <c r="F395" s="103">
        <v>3965</v>
      </c>
    </row>
    <row r="396" spans="1:6" x14ac:dyDescent="0.3">
      <c r="A396" t="s">
        <v>1092</v>
      </c>
      <c r="B396" t="s">
        <v>1107</v>
      </c>
      <c r="C396" s="176" t="s">
        <v>1120</v>
      </c>
      <c r="D396" s="176"/>
      <c r="E396" s="2" t="s">
        <v>64</v>
      </c>
      <c r="F396" s="103">
        <v>8096</v>
      </c>
    </row>
    <row r="397" spans="1:6" x14ac:dyDescent="0.3">
      <c r="A397" t="s">
        <v>1093</v>
      </c>
      <c r="B397" t="s">
        <v>1107</v>
      </c>
      <c r="C397" s="176" t="s">
        <v>1121</v>
      </c>
      <c r="D397" s="176"/>
      <c r="E397" s="2" t="s">
        <v>64</v>
      </c>
      <c r="F397" s="103">
        <v>11158</v>
      </c>
    </row>
    <row r="398" spans="1:6" x14ac:dyDescent="0.3">
      <c r="A398" t="s">
        <v>1094</v>
      </c>
      <c r="B398" t="s">
        <v>1107</v>
      </c>
      <c r="C398" s="175" t="s">
        <v>1122</v>
      </c>
      <c r="D398" s="175"/>
      <c r="E398" s="2" t="s">
        <v>64</v>
      </c>
      <c r="F398" s="103">
        <v>13649</v>
      </c>
    </row>
    <row r="399" spans="1:6" x14ac:dyDescent="0.3">
      <c r="A399" t="s">
        <v>1095</v>
      </c>
      <c r="B399" t="s">
        <v>1107</v>
      </c>
      <c r="C399" s="176" t="s">
        <v>1123</v>
      </c>
      <c r="D399" s="176"/>
      <c r="E399" s="2" t="s">
        <v>64</v>
      </c>
      <c r="F399" s="103">
        <v>16850</v>
      </c>
    </row>
    <row r="400" spans="1:6" x14ac:dyDescent="0.3">
      <c r="A400" t="s">
        <v>1096</v>
      </c>
      <c r="B400" t="s">
        <v>1107</v>
      </c>
      <c r="C400" s="176" t="s">
        <v>1124</v>
      </c>
      <c r="D400" s="176"/>
      <c r="E400" s="2" t="s">
        <v>64</v>
      </c>
      <c r="F400" s="103">
        <v>10284.5</v>
      </c>
    </row>
    <row r="401" spans="1:6" x14ac:dyDescent="0.3">
      <c r="A401" t="s">
        <v>1097</v>
      </c>
      <c r="B401" t="s">
        <v>1107</v>
      </c>
      <c r="C401" s="175" t="s">
        <v>1125</v>
      </c>
      <c r="D401" s="175"/>
      <c r="E401" s="2" t="s">
        <v>64</v>
      </c>
      <c r="F401" s="103">
        <v>15142</v>
      </c>
    </row>
    <row r="402" spans="1:6" x14ac:dyDescent="0.3">
      <c r="A402" t="s">
        <v>1098</v>
      </c>
      <c r="B402" t="s">
        <v>1107</v>
      </c>
      <c r="C402" s="175" t="s">
        <v>1125</v>
      </c>
      <c r="D402" s="175"/>
      <c r="E402" s="2" t="s">
        <v>64</v>
      </c>
      <c r="F402" s="103">
        <v>25793</v>
      </c>
    </row>
    <row r="403" spans="1:6" x14ac:dyDescent="0.3">
      <c r="A403" t="s">
        <v>1099</v>
      </c>
      <c r="B403" t="s">
        <v>1107</v>
      </c>
      <c r="C403" s="175" t="s">
        <v>1125</v>
      </c>
      <c r="D403" s="175"/>
      <c r="E403" s="2" t="s">
        <v>64</v>
      </c>
      <c r="F403" s="103">
        <v>31726.5</v>
      </c>
    </row>
    <row r="404" spans="1:6" x14ac:dyDescent="0.3">
      <c r="A404" t="s">
        <v>1100</v>
      </c>
      <c r="B404" t="s">
        <v>1107</v>
      </c>
      <c r="C404" s="175" t="s">
        <v>1126</v>
      </c>
      <c r="D404" s="175"/>
      <c r="E404" s="2" t="s">
        <v>64</v>
      </c>
      <c r="F404" s="103">
        <v>29272</v>
      </c>
    </row>
    <row r="405" spans="1:6" x14ac:dyDescent="0.3">
      <c r="A405" t="s">
        <v>1101</v>
      </c>
      <c r="B405" t="s">
        <v>1107</v>
      </c>
      <c r="C405" s="175" t="s">
        <v>1126</v>
      </c>
      <c r="D405" s="175"/>
      <c r="E405" s="2" t="s">
        <v>64</v>
      </c>
      <c r="F405" s="103">
        <v>35571</v>
      </c>
    </row>
    <row r="406" spans="1:6" x14ac:dyDescent="0.3">
      <c r="A406" t="s">
        <v>1102</v>
      </c>
      <c r="B406" t="s">
        <v>541</v>
      </c>
      <c r="C406" s="175" t="s">
        <v>1127</v>
      </c>
      <c r="D406" s="175"/>
      <c r="E406" s="2" t="s">
        <v>64</v>
      </c>
      <c r="F406" s="103">
        <v>1611</v>
      </c>
    </row>
    <row r="407" spans="1:6" x14ac:dyDescent="0.3">
      <c r="A407" t="s">
        <v>1103</v>
      </c>
      <c r="B407" t="s">
        <v>541</v>
      </c>
      <c r="C407" s="175" t="s">
        <v>1128</v>
      </c>
      <c r="D407" s="175"/>
      <c r="E407" s="2" t="s">
        <v>64</v>
      </c>
      <c r="F407" s="103">
        <v>3493</v>
      </c>
    </row>
    <row r="408" spans="1:6" x14ac:dyDescent="0.3">
      <c r="A408" t="s">
        <v>1108</v>
      </c>
      <c r="B408" t="s">
        <v>541</v>
      </c>
      <c r="C408" s="175" t="s">
        <v>1126</v>
      </c>
      <c r="D408" s="175"/>
      <c r="E408" s="2" t="s">
        <v>64</v>
      </c>
      <c r="F408" s="103">
        <v>1028</v>
      </c>
    </row>
    <row r="409" spans="1:6" x14ac:dyDescent="0.3">
      <c r="A409" t="s">
        <v>1109</v>
      </c>
      <c r="B409" t="s">
        <v>541</v>
      </c>
      <c r="C409" s="175" t="s">
        <v>1129</v>
      </c>
      <c r="D409" s="175"/>
      <c r="E409" s="2" t="s">
        <v>64</v>
      </c>
      <c r="F409" s="103">
        <v>1251</v>
      </c>
    </row>
    <row r="410" spans="1:6" x14ac:dyDescent="0.3">
      <c r="A410" t="s">
        <v>1110</v>
      </c>
      <c r="B410" t="s">
        <v>541</v>
      </c>
      <c r="C410" s="175" t="s">
        <v>1130</v>
      </c>
      <c r="D410" s="175"/>
      <c r="E410" s="2" t="s">
        <v>64</v>
      </c>
      <c r="F410" s="103">
        <v>1314.5</v>
      </c>
    </row>
    <row r="411" spans="1:6" x14ac:dyDescent="0.3">
      <c r="A411" t="s">
        <v>1111</v>
      </c>
      <c r="B411" t="s">
        <v>541</v>
      </c>
      <c r="C411" s="175" t="s">
        <v>1131</v>
      </c>
      <c r="D411" s="175"/>
      <c r="E411" s="2" t="s">
        <v>64</v>
      </c>
      <c r="F411" s="103">
        <v>3968</v>
      </c>
    </row>
    <row r="412" spans="1:6" x14ac:dyDescent="0.3">
      <c r="A412" t="s">
        <v>1112</v>
      </c>
      <c r="B412" t="s">
        <v>541</v>
      </c>
      <c r="C412" s="175" t="s">
        <v>1132</v>
      </c>
      <c r="D412" s="175"/>
      <c r="E412" s="2" t="s">
        <v>64</v>
      </c>
      <c r="F412" s="103">
        <v>3265</v>
      </c>
    </row>
    <row r="413" spans="1:6" x14ac:dyDescent="0.3">
      <c r="A413" t="s">
        <v>1113</v>
      </c>
      <c r="B413" t="s">
        <v>541</v>
      </c>
      <c r="C413" s="175" t="s">
        <v>1133</v>
      </c>
      <c r="D413" s="175"/>
      <c r="E413" s="2" t="s">
        <v>64</v>
      </c>
      <c r="F413" s="103">
        <v>3260</v>
      </c>
    </row>
    <row r="415" spans="1:6" ht="15" thickBot="1" x14ac:dyDescent="0.35">
      <c r="A415" s="107" t="s">
        <v>1134</v>
      </c>
      <c r="B415" s="24"/>
    </row>
    <row r="417" spans="1:6" x14ac:dyDescent="0.3">
      <c r="A417" s="102" t="s">
        <v>0</v>
      </c>
      <c r="B417" s="102" t="s">
        <v>408</v>
      </c>
      <c r="C417" s="170" t="s">
        <v>237</v>
      </c>
      <c r="D417" s="171"/>
      <c r="E417" s="102" t="s">
        <v>2</v>
      </c>
      <c r="F417" s="102" t="s">
        <v>641</v>
      </c>
    </row>
    <row r="418" spans="1:6" x14ac:dyDescent="0.3">
      <c r="A418" t="s">
        <v>1135</v>
      </c>
      <c r="B418" t="s">
        <v>1152</v>
      </c>
      <c r="C418" s="174" t="s">
        <v>1162</v>
      </c>
      <c r="D418" s="174"/>
      <c r="E418" s="2" t="s">
        <v>563</v>
      </c>
      <c r="F418" s="50">
        <v>115</v>
      </c>
    </row>
    <row r="419" spans="1:6" x14ac:dyDescent="0.3">
      <c r="A419" t="s">
        <v>1136</v>
      </c>
      <c r="B419" t="s">
        <v>1152</v>
      </c>
      <c r="C419" s="176" t="s">
        <v>1163</v>
      </c>
      <c r="D419" s="176"/>
      <c r="E419" s="2" t="s">
        <v>60</v>
      </c>
      <c r="F419" s="50">
        <v>23</v>
      </c>
    </row>
    <row r="420" spans="1:6" x14ac:dyDescent="0.3">
      <c r="A420" t="s">
        <v>1137</v>
      </c>
      <c r="B420" t="s">
        <v>1152</v>
      </c>
      <c r="C420" s="176" t="s">
        <v>1164</v>
      </c>
      <c r="D420" s="176"/>
      <c r="E420" s="2" t="s">
        <v>60</v>
      </c>
      <c r="F420" s="50">
        <v>31.5</v>
      </c>
    </row>
    <row r="421" spans="1:6" x14ac:dyDescent="0.3">
      <c r="A421" t="s">
        <v>1138</v>
      </c>
      <c r="B421" t="s">
        <v>1152</v>
      </c>
      <c r="C421" s="176" t="s">
        <v>1165</v>
      </c>
      <c r="D421" s="176"/>
      <c r="E421" s="2" t="s">
        <v>60</v>
      </c>
      <c r="F421" s="50">
        <v>59</v>
      </c>
    </row>
    <row r="422" spans="1:6" x14ac:dyDescent="0.3">
      <c r="A422" t="s">
        <v>1139</v>
      </c>
      <c r="B422" t="s">
        <v>1152</v>
      </c>
      <c r="C422" s="176" t="s">
        <v>1166</v>
      </c>
      <c r="D422" s="176"/>
      <c r="E422" s="2" t="s">
        <v>60</v>
      </c>
      <c r="F422" s="103">
        <v>13</v>
      </c>
    </row>
    <row r="423" spans="1:6" x14ac:dyDescent="0.3">
      <c r="A423" t="s">
        <v>1140</v>
      </c>
      <c r="B423" t="s">
        <v>1152</v>
      </c>
      <c r="C423" s="175" t="s">
        <v>1167</v>
      </c>
      <c r="D423" s="175"/>
      <c r="E423" s="2" t="s">
        <v>60</v>
      </c>
      <c r="F423" s="103">
        <v>39</v>
      </c>
    </row>
    <row r="424" spans="1:6" x14ac:dyDescent="0.3">
      <c r="A424" t="s">
        <v>1141</v>
      </c>
      <c r="B424" t="s">
        <v>1153</v>
      </c>
      <c r="C424" s="176"/>
      <c r="D424" s="176"/>
      <c r="E424" s="2" t="s">
        <v>64</v>
      </c>
      <c r="F424" s="103">
        <v>3</v>
      </c>
    </row>
    <row r="425" spans="1:6" x14ac:dyDescent="0.3">
      <c r="A425" t="s">
        <v>1142</v>
      </c>
      <c r="B425" t="s">
        <v>1154</v>
      </c>
      <c r="C425" s="176"/>
      <c r="D425" s="176"/>
      <c r="E425" s="2" t="s">
        <v>64</v>
      </c>
      <c r="F425" s="103">
        <v>88.5</v>
      </c>
    </row>
    <row r="426" spans="1:6" x14ac:dyDescent="0.3">
      <c r="A426" t="s">
        <v>1143</v>
      </c>
      <c r="B426" t="s">
        <v>1155</v>
      </c>
      <c r="C426" s="175" t="s">
        <v>1168</v>
      </c>
      <c r="D426" s="175"/>
      <c r="E426" s="2" t="s">
        <v>64</v>
      </c>
      <c r="F426" s="103">
        <v>17.2</v>
      </c>
    </row>
    <row r="427" spans="1:6" x14ac:dyDescent="0.3">
      <c r="A427" t="s">
        <v>1144</v>
      </c>
      <c r="B427" t="s">
        <v>1156</v>
      </c>
      <c r="C427" s="176"/>
      <c r="D427" s="176"/>
      <c r="E427" s="2" t="s">
        <v>64</v>
      </c>
      <c r="F427" s="103">
        <v>67</v>
      </c>
    </row>
    <row r="428" spans="1:6" x14ac:dyDescent="0.3">
      <c r="A428" t="s">
        <v>1145</v>
      </c>
      <c r="B428" t="s">
        <v>1157</v>
      </c>
      <c r="C428" s="176" t="s">
        <v>1164</v>
      </c>
      <c r="D428" s="176"/>
      <c r="E428" s="2" t="s">
        <v>64</v>
      </c>
      <c r="F428" s="103">
        <v>31.5</v>
      </c>
    </row>
    <row r="429" spans="1:6" x14ac:dyDescent="0.3">
      <c r="A429" t="s">
        <v>1146</v>
      </c>
      <c r="B429" t="s">
        <v>1158</v>
      </c>
      <c r="C429" s="175"/>
      <c r="D429" s="175"/>
      <c r="E429" s="2" t="s">
        <v>64</v>
      </c>
      <c r="F429" s="103">
        <v>1.2</v>
      </c>
    </row>
    <row r="430" spans="1:6" x14ac:dyDescent="0.3">
      <c r="A430" t="s">
        <v>1147</v>
      </c>
      <c r="B430" t="s">
        <v>1159</v>
      </c>
      <c r="C430" s="175"/>
      <c r="D430" s="175"/>
      <c r="E430" s="2" t="s">
        <v>64</v>
      </c>
      <c r="F430" s="103">
        <v>3.5</v>
      </c>
    </row>
    <row r="431" spans="1:6" x14ac:dyDescent="0.3">
      <c r="A431" t="s">
        <v>1148</v>
      </c>
      <c r="B431" t="s">
        <v>1160</v>
      </c>
      <c r="C431" s="175"/>
      <c r="D431" s="175"/>
      <c r="E431" s="2" t="s">
        <v>64</v>
      </c>
      <c r="F431" s="103">
        <v>11.2</v>
      </c>
    </row>
    <row r="432" spans="1:6" x14ac:dyDescent="0.3">
      <c r="A432" t="s">
        <v>1149</v>
      </c>
      <c r="B432" t="s">
        <v>1161</v>
      </c>
      <c r="C432" s="175"/>
      <c r="D432" s="175"/>
      <c r="E432" s="2" t="s">
        <v>64</v>
      </c>
      <c r="F432" s="103">
        <v>25</v>
      </c>
    </row>
    <row r="433" spans="1:6" x14ac:dyDescent="0.3">
      <c r="C433" s="175"/>
      <c r="D433" s="175"/>
      <c r="E433" s="2"/>
      <c r="F433" s="103"/>
    </row>
    <row r="434" spans="1:6" ht="15" thickBot="1" x14ac:dyDescent="0.35">
      <c r="A434" s="107" t="s">
        <v>1169</v>
      </c>
      <c r="B434" s="24"/>
    </row>
    <row r="436" spans="1:6" x14ac:dyDescent="0.3">
      <c r="A436" s="102" t="s">
        <v>0</v>
      </c>
      <c r="B436" s="102" t="s">
        <v>408</v>
      </c>
      <c r="C436" s="170" t="s">
        <v>237</v>
      </c>
      <c r="D436" s="171"/>
      <c r="E436" s="102" t="s">
        <v>2</v>
      </c>
      <c r="F436" s="102" t="s">
        <v>641</v>
      </c>
    </row>
    <row r="437" spans="1:6" x14ac:dyDescent="0.3">
      <c r="A437" t="s">
        <v>1150</v>
      </c>
      <c r="B437" t="s">
        <v>1173</v>
      </c>
      <c r="C437" s="174" t="s">
        <v>1174</v>
      </c>
      <c r="D437" s="174"/>
      <c r="E437" s="2" t="s">
        <v>64</v>
      </c>
      <c r="F437" s="50">
        <v>1470</v>
      </c>
    </row>
    <row r="438" spans="1:6" x14ac:dyDescent="0.3">
      <c r="A438" t="s">
        <v>1151</v>
      </c>
      <c r="B438" t="s">
        <v>1173</v>
      </c>
      <c r="C438" s="176" t="s">
        <v>1175</v>
      </c>
      <c r="D438" s="176"/>
      <c r="E438" s="2" t="s">
        <v>64</v>
      </c>
      <c r="F438" s="50">
        <v>2666</v>
      </c>
    </row>
    <row r="439" spans="1:6" x14ac:dyDescent="0.3">
      <c r="A439" t="s">
        <v>1170</v>
      </c>
      <c r="B439" t="s">
        <v>1173</v>
      </c>
      <c r="C439" s="176" t="s">
        <v>1176</v>
      </c>
      <c r="D439" s="176"/>
      <c r="E439" s="2" t="s">
        <v>64</v>
      </c>
      <c r="F439" s="50">
        <v>752</v>
      </c>
    </row>
    <row r="440" spans="1:6" x14ac:dyDescent="0.3">
      <c r="A440" t="s">
        <v>1171</v>
      </c>
      <c r="B440" t="s">
        <v>1173</v>
      </c>
      <c r="C440" s="176" t="s">
        <v>1177</v>
      </c>
      <c r="D440" s="176"/>
      <c r="E440" s="2" t="s">
        <v>64</v>
      </c>
      <c r="F440" s="50">
        <v>991</v>
      </c>
    </row>
    <row r="441" spans="1:6" x14ac:dyDescent="0.3">
      <c r="A441" t="s">
        <v>1172</v>
      </c>
      <c r="B441" t="s">
        <v>1173</v>
      </c>
      <c r="C441" s="176" t="s">
        <v>1178</v>
      </c>
      <c r="D441" s="176"/>
      <c r="E441" s="2" t="s">
        <v>64</v>
      </c>
      <c r="F441" s="103">
        <v>870</v>
      </c>
    </row>
    <row r="442" spans="1:6" x14ac:dyDescent="0.3">
      <c r="A442" t="s">
        <v>1182</v>
      </c>
      <c r="B442" t="s">
        <v>1173</v>
      </c>
      <c r="C442" s="175" t="s">
        <v>1179</v>
      </c>
      <c r="D442" s="175"/>
      <c r="E442" s="2" t="s">
        <v>64</v>
      </c>
      <c r="F442" s="103">
        <v>955</v>
      </c>
    </row>
    <row r="443" spans="1:6" x14ac:dyDescent="0.3">
      <c r="A443" t="s">
        <v>1183</v>
      </c>
      <c r="B443" t="s">
        <v>1173</v>
      </c>
      <c r="C443" s="176" t="s">
        <v>1180</v>
      </c>
      <c r="D443" s="176"/>
      <c r="E443" s="2" t="s">
        <v>64</v>
      </c>
      <c r="F443" s="103">
        <v>1120</v>
      </c>
    </row>
    <row r="444" spans="1:6" x14ac:dyDescent="0.3">
      <c r="A444" t="s">
        <v>1184</v>
      </c>
      <c r="B444" t="s">
        <v>1173</v>
      </c>
      <c r="C444" s="176" t="s">
        <v>1181</v>
      </c>
      <c r="D444" s="176"/>
      <c r="E444" s="2" t="s">
        <v>64</v>
      </c>
      <c r="F444" s="103">
        <v>835</v>
      </c>
    </row>
    <row r="445" spans="1:6" x14ac:dyDescent="0.3">
      <c r="C445" s="175"/>
      <c r="D445" s="175"/>
      <c r="E445" s="2"/>
      <c r="F445" s="103"/>
    </row>
    <row r="446" spans="1:6" ht="15" thickBot="1" x14ac:dyDescent="0.35">
      <c r="A446" s="107" t="s">
        <v>1185</v>
      </c>
      <c r="B446" s="24"/>
    </row>
    <row r="448" spans="1:6" x14ac:dyDescent="0.3">
      <c r="A448" s="102" t="s">
        <v>0</v>
      </c>
      <c r="B448" s="102" t="s">
        <v>408</v>
      </c>
      <c r="C448" s="170" t="s">
        <v>237</v>
      </c>
      <c r="D448" s="171"/>
      <c r="E448" s="102" t="s">
        <v>2</v>
      </c>
      <c r="F448" s="102" t="s">
        <v>641</v>
      </c>
    </row>
    <row r="449" spans="1:6" x14ac:dyDescent="0.3">
      <c r="A449" t="s">
        <v>1186</v>
      </c>
      <c r="B449" t="s">
        <v>1189</v>
      </c>
      <c r="C449" s="174"/>
      <c r="D449" s="174"/>
      <c r="E449" s="2" t="s">
        <v>64</v>
      </c>
      <c r="F449" s="50">
        <v>12.6</v>
      </c>
    </row>
    <row r="450" spans="1:6" x14ac:dyDescent="0.3">
      <c r="A450" t="s">
        <v>1187</v>
      </c>
      <c r="B450" t="s">
        <v>1190</v>
      </c>
      <c r="C450" s="176" t="s">
        <v>1192</v>
      </c>
      <c r="D450" s="176"/>
      <c r="E450" s="2" t="s">
        <v>64</v>
      </c>
      <c r="F450" s="50">
        <v>26.2</v>
      </c>
    </row>
    <row r="451" spans="1:6" x14ac:dyDescent="0.3">
      <c r="A451" t="s">
        <v>1188</v>
      </c>
      <c r="B451" t="s">
        <v>1191</v>
      </c>
      <c r="C451" s="176"/>
      <c r="D451" s="176"/>
      <c r="E451" s="2" t="s">
        <v>64</v>
      </c>
      <c r="F451" s="50">
        <v>12</v>
      </c>
    </row>
    <row r="453" spans="1:6" ht="15" thickBot="1" x14ac:dyDescent="0.35">
      <c r="A453" s="107" t="s">
        <v>1193</v>
      </c>
      <c r="B453" s="24"/>
    </row>
    <row r="455" spans="1:6" x14ac:dyDescent="0.3">
      <c r="A455" s="102" t="s">
        <v>0</v>
      </c>
      <c r="B455" s="102" t="s">
        <v>408</v>
      </c>
      <c r="C455" s="170" t="s">
        <v>237</v>
      </c>
      <c r="D455" s="171"/>
      <c r="E455" s="102" t="s">
        <v>2</v>
      </c>
      <c r="F455" s="102" t="s">
        <v>641</v>
      </c>
    </row>
    <row r="456" spans="1:6" x14ac:dyDescent="0.3">
      <c r="A456" t="s">
        <v>1194</v>
      </c>
      <c r="B456" t="s">
        <v>1218</v>
      </c>
      <c r="C456" s="174"/>
      <c r="D456" s="174"/>
      <c r="E456" s="2" t="s">
        <v>64</v>
      </c>
      <c r="F456" s="50">
        <v>17.8</v>
      </c>
    </row>
    <row r="457" spans="1:6" x14ac:dyDescent="0.3">
      <c r="A457" t="s">
        <v>1195</v>
      </c>
      <c r="B457" t="s">
        <v>1219</v>
      </c>
      <c r="C457" s="176"/>
      <c r="D457" s="176"/>
      <c r="E457" s="2" t="s">
        <v>64</v>
      </c>
      <c r="F457" s="50">
        <v>34.5</v>
      </c>
    </row>
    <row r="458" spans="1:6" x14ac:dyDescent="0.3">
      <c r="A458" t="s">
        <v>1196</v>
      </c>
      <c r="B458" t="s">
        <v>1220</v>
      </c>
      <c r="C458" s="176" t="s">
        <v>1228</v>
      </c>
      <c r="D458" s="176"/>
      <c r="E458" s="2" t="s">
        <v>64</v>
      </c>
      <c r="F458" s="50">
        <v>15.3</v>
      </c>
    </row>
    <row r="459" spans="1:6" x14ac:dyDescent="0.3">
      <c r="A459" t="s">
        <v>1197</v>
      </c>
      <c r="B459" t="s">
        <v>1220</v>
      </c>
      <c r="C459" s="176" t="s">
        <v>1229</v>
      </c>
      <c r="D459" s="176"/>
      <c r="E459" s="2" t="s">
        <v>64</v>
      </c>
      <c r="F459" s="50">
        <v>25</v>
      </c>
    </row>
    <row r="460" spans="1:6" x14ac:dyDescent="0.3">
      <c r="A460" t="s">
        <v>1198</v>
      </c>
      <c r="B460" t="s">
        <v>1220</v>
      </c>
      <c r="C460" s="176" t="s">
        <v>1230</v>
      </c>
      <c r="D460" s="176"/>
      <c r="E460" s="2" t="s">
        <v>64</v>
      </c>
      <c r="F460" s="103">
        <v>23</v>
      </c>
    </row>
    <row r="461" spans="1:6" x14ac:dyDescent="0.3">
      <c r="A461" t="s">
        <v>1199</v>
      </c>
      <c r="B461" t="s">
        <v>1220</v>
      </c>
      <c r="C461" s="175" t="s">
        <v>1231</v>
      </c>
      <c r="D461" s="175"/>
      <c r="E461" s="2" t="s">
        <v>64</v>
      </c>
      <c r="F461" s="103">
        <v>24</v>
      </c>
    </row>
    <row r="462" spans="1:6" x14ac:dyDescent="0.3">
      <c r="A462" t="s">
        <v>1200</v>
      </c>
      <c r="B462" t="s">
        <v>1220</v>
      </c>
      <c r="C462" s="176" t="s">
        <v>1232</v>
      </c>
      <c r="D462" s="176"/>
      <c r="E462" s="2" t="s">
        <v>64</v>
      </c>
      <c r="F462" s="103">
        <v>29.9</v>
      </c>
    </row>
    <row r="463" spans="1:6" x14ac:dyDescent="0.3">
      <c r="A463" t="s">
        <v>1201</v>
      </c>
      <c r="B463" t="s">
        <v>1220</v>
      </c>
      <c r="C463" s="176" t="s">
        <v>1233</v>
      </c>
      <c r="D463" s="176"/>
      <c r="E463" s="2" t="s">
        <v>64</v>
      </c>
      <c r="F463" s="103">
        <v>72.2</v>
      </c>
    </row>
    <row r="464" spans="1:6" x14ac:dyDescent="0.3">
      <c r="A464" t="s">
        <v>1202</v>
      </c>
      <c r="B464" t="s">
        <v>1220</v>
      </c>
      <c r="C464" s="175" t="s">
        <v>1234</v>
      </c>
      <c r="D464" s="175"/>
      <c r="E464" s="2" t="s">
        <v>64</v>
      </c>
      <c r="F464" s="103">
        <v>27.5</v>
      </c>
    </row>
    <row r="465" spans="1:6" x14ac:dyDescent="0.3">
      <c r="A465" t="s">
        <v>1203</v>
      </c>
      <c r="B465" t="s">
        <v>1221</v>
      </c>
      <c r="C465" s="176" t="s">
        <v>1235</v>
      </c>
      <c r="D465" s="176"/>
      <c r="E465" s="2" t="s">
        <v>64</v>
      </c>
      <c r="F465" s="103">
        <v>3051</v>
      </c>
    </row>
    <row r="466" spans="1:6" x14ac:dyDescent="0.3">
      <c r="A466" t="s">
        <v>1204</v>
      </c>
      <c r="B466" t="s">
        <v>1221</v>
      </c>
      <c r="C466" s="176" t="s">
        <v>1236</v>
      </c>
      <c r="D466" s="176"/>
      <c r="E466" s="2" t="s">
        <v>64</v>
      </c>
      <c r="F466" s="103">
        <v>2631</v>
      </c>
    </row>
    <row r="467" spans="1:6" x14ac:dyDescent="0.3">
      <c r="A467" t="s">
        <v>1205</v>
      </c>
      <c r="B467" t="s">
        <v>1221</v>
      </c>
      <c r="C467" s="175" t="s">
        <v>1237</v>
      </c>
      <c r="D467" s="175"/>
      <c r="E467" s="2" t="s">
        <v>64</v>
      </c>
      <c r="F467" s="103">
        <v>17261</v>
      </c>
    </row>
    <row r="468" spans="1:6" x14ac:dyDescent="0.3">
      <c r="A468" t="s">
        <v>1206</v>
      </c>
      <c r="B468" t="s">
        <v>1221</v>
      </c>
      <c r="C468" s="175" t="s">
        <v>1238</v>
      </c>
      <c r="D468" s="175"/>
      <c r="E468" s="2" t="s">
        <v>64</v>
      </c>
      <c r="F468" s="103">
        <v>5367</v>
      </c>
    </row>
    <row r="469" spans="1:6" x14ac:dyDescent="0.3">
      <c r="A469" t="s">
        <v>1207</v>
      </c>
      <c r="B469" t="s">
        <v>1221</v>
      </c>
      <c r="C469" s="175" t="s">
        <v>1239</v>
      </c>
      <c r="D469" s="175"/>
      <c r="E469" s="2" t="s">
        <v>64</v>
      </c>
      <c r="F469" s="103">
        <v>8850</v>
      </c>
    </row>
    <row r="470" spans="1:6" x14ac:dyDescent="0.3">
      <c r="A470" t="s">
        <v>1208</v>
      </c>
      <c r="B470" t="s">
        <v>1222</v>
      </c>
      <c r="C470" s="175" t="s">
        <v>1240</v>
      </c>
      <c r="D470" s="175"/>
      <c r="E470" s="2" t="s">
        <v>64</v>
      </c>
      <c r="F470" s="103">
        <v>19</v>
      </c>
    </row>
    <row r="471" spans="1:6" x14ac:dyDescent="0.3">
      <c r="A471" t="s">
        <v>1209</v>
      </c>
      <c r="B471" t="s">
        <v>1222</v>
      </c>
      <c r="C471" s="175" t="s">
        <v>1241</v>
      </c>
      <c r="D471" s="175"/>
      <c r="E471" s="2" t="s">
        <v>64</v>
      </c>
      <c r="F471" s="103">
        <v>22.2</v>
      </c>
    </row>
    <row r="472" spans="1:6" x14ac:dyDescent="0.3">
      <c r="A472" t="s">
        <v>1210</v>
      </c>
      <c r="B472" t="s">
        <v>1222</v>
      </c>
      <c r="C472" s="175" t="s">
        <v>1242</v>
      </c>
      <c r="D472" s="175"/>
      <c r="E472" s="2" t="s">
        <v>64</v>
      </c>
      <c r="F472" s="103">
        <v>25.4</v>
      </c>
    </row>
    <row r="473" spans="1:6" x14ac:dyDescent="0.3">
      <c r="A473" t="s">
        <v>1211</v>
      </c>
      <c r="B473" t="s">
        <v>1222</v>
      </c>
      <c r="C473" s="175" t="s">
        <v>1243</v>
      </c>
      <c r="D473" s="175"/>
      <c r="E473" s="2" t="s">
        <v>64</v>
      </c>
      <c r="F473" s="103">
        <v>19.2</v>
      </c>
    </row>
    <row r="474" spans="1:6" x14ac:dyDescent="0.3">
      <c r="A474" t="s">
        <v>1212</v>
      </c>
      <c r="B474" t="s">
        <v>1222</v>
      </c>
      <c r="C474" s="175" t="s">
        <v>1244</v>
      </c>
      <c r="D474" s="175"/>
      <c r="E474" s="2" t="s">
        <v>64</v>
      </c>
      <c r="F474" s="103">
        <v>19.2</v>
      </c>
    </row>
    <row r="475" spans="1:6" x14ac:dyDescent="0.3">
      <c r="A475" t="s">
        <v>1213</v>
      </c>
      <c r="B475" t="s">
        <v>1222</v>
      </c>
      <c r="C475" s="175" t="s">
        <v>1245</v>
      </c>
      <c r="D475" s="175"/>
      <c r="E475" s="2" t="s">
        <v>64</v>
      </c>
      <c r="F475" s="103">
        <v>43.5</v>
      </c>
    </row>
    <row r="476" spans="1:6" x14ac:dyDescent="0.3">
      <c r="A476" t="s">
        <v>1214</v>
      </c>
      <c r="B476" t="s">
        <v>1223</v>
      </c>
      <c r="C476" s="175" t="s">
        <v>1246</v>
      </c>
      <c r="D476" s="175"/>
      <c r="E476" s="2" t="s">
        <v>64</v>
      </c>
      <c r="F476" s="103">
        <v>12.5</v>
      </c>
    </row>
    <row r="477" spans="1:6" x14ac:dyDescent="0.3">
      <c r="A477" t="s">
        <v>1215</v>
      </c>
      <c r="B477" t="s">
        <v>1223</v>
      </c>
      <c r="C477" s="175" t="s">
        <v>1247</v>
      </c>
      <c r="D477" s="175"/>
      <c r="E477" s="2" t="s">
        <v>64</v>
      </c>
      <c r="F477" s="103">
        <v>3.3</v>
      </c>
    </row>
    <row r="478" spans="1:6" x14ac:dyDescent="0.3">
      <c r="A478" t="s">
        <v>1216</v>
      </c>
      <c r="B478" t="s">
        <v>1223</v>
      </c>
      <c r="C478" s="175" t="s">
        <v>1248</v>
      </c>
      <c r="D478" s="175"/>
      <c r="E478" s="2" t="s">
        <v>64</v>
      </c>
      <c r="F478" s="103">
        <v>3.5</v>
      </c>
    </row>
    <row r="479" spans="1:6" x14ac:dyDescent="0.3">
      <c r="A479" t="s">
        <v>1217</v>
      </c>
      <c r="B479" t="s">
        <v>1223</v>
      </c>
      <c r="C479" s="175" t="s">
        <v>1249</v>
      </c>
      <c r="D479" s="175"/>
      <c r="E479" s="2" t="s">
        <v>64</v>
      </c>
      <c r="F479" s="103">
        <v>8</v>
      </c>
    </row>
    <row r="480" spans="1:6" x14ac:dyDescent="0.3">
      <c r="A480" t="s">
        <v>1224</v>
      </c>
      <c r="B480" t="s">
        <v>1223</v>
      </c>
      <c r="C480" s="175" t="s">
        <v>1250</v>
      </c>
      <c r="D480" s="175"/>
      <c r="E480" s="2" t="s">
        <v>64</v>
      </c>
      <c r="F480" s="103">
        <v>11</v>
      </c>
    </row>
    <row r="481" spans="1:6" x14ac:dyDescent="0.3">
      <c r="A481" t="s">
        <v>1225</v>
      </c>
      <c r="B481" t="s">
        <v>1223</v>
      </c>
      <c r="C481" s="175" t="s">
        <v>1251</v>
      </c>
      <c r="D481" s="175"/>
      <c r="E481" s="2" t="s">
        <v>64</v>
      </c>
      <c r="F481" s="103">
        <v>76</v>
      </c>
    </row>
    <row r="482" spans="1:6" x14ac:dyDescent="0.3">
      <c r="A482" t="s">
        <v>1226</v>
      </c>
      <c r="B482" t="s">
        <v>1223</v>
      </c>
      <c r="C482" s="175" t="s">
        <v>1252</v>
      </c>
      <c r="D482" s="175"/>
      <c r="E482" s="2" t="s">
        <v>64</v>
      </c>
      <c r="F482" s="103">
        <v>4</v>
      </c>
    </row>
    <row r="483" spans="1:6" x14ac:dyDescent="0.3">
      <c r="A483" t="s">
        <v>1227</v>
      </c>
      <c r="B483" t="s">
        <v>1223</v>
      </c>
      <c r="C483" s="175" t="s">
        <v>1253</v>
      </c>
      <c r="D483" s="175"/>
      <c r="E483" s="2" t="s">
        <v>64</v>
      </c>
      <c r="F483" s="103">
        <v>9.5</v>
      </c>
    </row>
    <row r="484" spans="1:6" x14ac:dyDescent="0.3">
      <c r="A484" t="s">
        <v>1306</v>
      </c>
      <c r="B484" t="s">
        <v>1223</v>
      </c>
      <c r="C484" s="175" t="s">
        <v>1254</v>
      </c>
      <c r="D484" s="175"/>
      <c r="E484" s="2" t="s">
        <v>64</v>
      </c>
      <c r="F484" s="103">
        <v>11.5</v>
      </c>
    </row>
    <row r="485" spans="1:6" x14ac:dyDescent="0.3">
      <c r="A485" t="s">
        <v>1307</v>
      </c>
      <c r="B485" t="s">
        <v>1223</v>
      </c>
      <c r="C485" s="175" t="s">
        <v>1255</v>
      </c>
      <c r="D485" s="175"/>
      <c r="E485" s="2" t="s">
        <v>64</v>
      </c>
      <c r="F485" s="103">
        <v>58</v>
      </c>
    </row>
    <row r="486" spans="1:6" x14ac:dyDescent="0.3">
      <c r="A486" t="s">
        <v>1308</v>
      </c>
      <c r="B486" t="s">
        <v>1257</v>
      </c>
      <c r="C486" s="175" t="s">
        <v>1256</v>
      </c>
      <c r="D486" s="175"/>
      <c r="E486" s="2" t="s">
        <v>64</v>
      </c>
      <c r="F486" s="103">
        <v>303.8</v>
      </c>
    </row>
    <row r="487" spans="1:6" x14ac:dyDescent="0.3">
      <c r="A487" t="s">
        <v>1309</v>
      </c>
      <c r="B487" t="s">
        <v>1258</v>
      </c>
      <c r="C487" s="175" t="s">
        <v>712</v>
      </c>
      <c r="D487" s="175"/>
      <c r="E487" s="2" t="s">
        <v>64</v>
      </c>
      <c r="F487" s="103">
        <v>2.9</v>
      </c>
    </row>
    <row r="488" spans="1:6" x14ac:dyDescent="0.3">
      <c r="A488" t="s">
        <v>1310</v>
      </c>
      <c r="B488" t="s">
        <v>1259</v>
      </c>
      <c r="C488" s="175" t="s">
        <v>1279</v>
      </c>
      <c r="D488" s="175"/>
      <c r="E488" s="2" t="s">
        <v>64</v>
      </c>
      <c r="F488" s="103">
        <v>8</v>
      </c>
    </row>
    <row r="489" spans="1:6" x14ac:dyDescent="0.3">
      <c r="A489" t="s">
        <v>1311</v>
      </c>
      <c r="B489" t="s">
        <v>1260</v>
      </c>
      <c r="C489" s="175" t="s">
        <v>1280</v>
      </c>
      <c r="D489" s="175"/>
      <c r="E489" s="2" t="s">
        <v>64</v>
      </c>
      <c r="F489" s="103">
        <v>205</v>
      </c>
    </row>
    <row r="490" spans="1:6" x14ac:dyDescent="0.3">
      <c r="A490" t="s">
        <v>1312</v>
      </c>
      <c r="B490" t="s">
        <v>1260</v>
      </c>
      <c r="C490" s="175" t="s">
        <v>1281</v>
      </c>
      <c r="D490" s="175"/>
      <c r="E490" s="2" t="s">
        <v>64</v>
      </c>
      <c r="F490" s="103">
        <v>16.5</v>
      </c>
    </row>
    <row r="491" spans="1:6" x14ac:dyDescent="0.3">
      <c r="A491" t="s">
        <v>1313</v>
      </c>
      <c r="B491" t="s">
        <v>1260</v>
      </c>
      <c r="C491" s="175" t="s">
        <v>1256</v>
      </c>
      <c r="D491" s="175"/>
      <c r="E491" s="2" t="s">
        <v>64</v>
      </c>
      <c r="F491" s="103">
        <v>40.5</v>
      </c>
    </row>
    <row r="492" spans="1:6" x14ac:dyDescent="0.3">
      <c r="A492" t="s">
        <v>1314</v>
      </c>
      <c r="B492" t="s">
        <v>1261</v>
      </c>
      <c r="C492" s="175" t="s">
        <v>1282</v>
      </c>
      <c r="D492" s="175"/>
      <c r="E492" s="2" t="s">
        <v>64</v>
      </c>
      <c r="F492" s="103">
        <v>6</v>
      </c>
    </row>
    <row r="493" spans="1:6" x14ac:dyDescent="0.3">
      <c r="A493" t="s">
        <v>1315</v>
      </c>
      <c r="B493" t="s">
        <v>1261</v>
      </c>
      <c r="C493" s="175" t="s">
        <v>1283</v>
      </c>
      <c r="D493" s="175"/>
      <c r="E493" s="2" t="s">
        <v>64</v>
      </c>
      <c r="F493" s="103">
        <v>6</v>
      </c>
    </row>
    <row r="494" spans="1:6" x14ac:dyDescent="0.3">
      <c r="A494" t="s">
        <v>1316</v>
      </c>
      <c r="B494" t="s">
        <v>1261</v>
      </c>
      <c r="C494" s="175" t="s">
        <v>1284</v>
      </c>
      <c r="D494" s="175"/>
      <c r="E494" s="2" t="s">
        <v>64</v>
      </c>
      <c r="F494" s="103">
        <v>6</v>
      </c>
    </row>
    <row r="495" spans="1:6" x14ac:dyDescent="0.3">
      <c r="A495" t="s">
        <v>1317</v>
      </c>
      <c r="B495" t="s">
        <v>1261</v>
      </c>
      <c r="C495" s="175" t="s">
        <v>1285</v>
      </c>
      <c r="D495" s="175"/>
      <c r="E495" s="2" t="s">
        <v>64</v>
      </c>
      <c r="F495" s="103">
        <v>1.1000000000000001</v>
      </c>
    </row>
    <row r="496" spans="1:6" x14ac:dyDescent="0.3">
      <c r="A496" t="s">
        <v>1318</v>
      </c>
      <c r="B496" t="s">
        <v>1262</v>
      </c>
      <c r="C496" s="175"/>
      <c r="D496" s="175"/>
      <c r="E496" s="2" t="s">
        <v>64</v>
      </c>
      <c r="F496" s="103">
        <v>5</v>
      </c>
    </row>
    <row r="497" spans="1:6" x14ac:dyDescent="0.3">
      <c r="A497" t="s">
        <v>1319</v>
      </c>
      <c r="B497" t="s">
        <v>1263</v>
      </c>
      <c r="C497" s="175" t="s">
        <v>713</v>
      </c>
      <c r="D497" s="175"/>
      <c r="E497" s="2" t="s">
        <v>64</v>
      </c>
      <c r="F497" s="103">
        <v>1.1000000000000001</v>
      </c>
    </row>
    <row r="498" spans="1:6" x14ac:dyDescent="0.3">
      <c r="A498" t="s">
        <v>1320</v>
      </c>
      <c r="B498" t="s">
        <v>1263</v>
      </c>
      <c r="C498" s="175" t="s">
        <v>710</v>
      </c>
      <c r="D498" s="175"/>
      <c r="E498" s="2" t="s">
        <v>64</v>
      </c>
      <c r="F498" s="103">
        <v>0.8</v>
      </c>
    </row>
    <row r="499" spans="1:6" x14ac:dyDescent="0.3">
      <c r="A499" t="s">
        <v>1321</v>
      </c>
      <c r="B499" t="s">
        <v>1263</v>
      </c>
      <c r="C499" s="175" t="s">
        <v>712</v>
      </c>
      <c r="D499" s="175"/>
      <c r="E499" s="2" t="s">
        <v>64</v>
      </c>
      <c r="F499" s="103">
        <v>0.9</v>
      </c>
    </row>
    <row r="500" spans="1:6" x14ac:dyDescent="0.3">
      <c r="A500" t="s">
        <v>1322</v>
      </c>
      <c r="B500" t="s">
        <v>1264</v>
      </c>
      <c r="C500" s="175" t="s">
        <v>710</v>
      </c>
      <c r="D500" s="175"/>
      <c r="E500" s="2" t="s">
        <v>64</v>
      </c>
      <c r="F500" s="103">
        <v>0.8</v>
      </c>
    </row>
    <row r="501" spans="1:6" x14ac:dyDescent="0.3">
      <c r="A501" t="s">
        <v>1323</v>
      </c>
      <c r="B501" t="s">
        <v>1265</v>
      </c>
      <c r="C501" s="175" t="s">
        <v>713</v>
      </c>
      <c r="D501" s="175"/>
      <c r="E501" s="2" t="s">
        <v>64</v>
      </c>
      <c r="F501" s="103">
        <v>5</v>
      </c>
    </row>
    <row r="502" spans="1:6" x14ac:dyDescent="0.3">
      <c r="A502" t="s">
        <v>1324</v>
      </c>
      <c r="B502" t="s">
        <v>1266</v>
      </c>
      <c r="C502" s="175" t="s">
        <v>712</v>
      </c>
      <c r="D502" s="175"/>
      <c r="E502" s="2" t="s">
        <v>64</v>
      </c>
      <c r="F502" s="103">
        <v>2.7</v>
      </c>
    </row>
    <row r="503" spans="1:6" x14ac:dyDescent="0.3">
      <c r="A503" t="s">
        <v>1325</v>
      </c>
      <c r="B503" t="s">
        <v>1267</v>
      </c>
      <c r="C503" s="175" t="s">
        <v>1286</v>
      </c>
      <c r="D503" s="175"/>
      <c r="E503" s="2" t="s">
        <v>64</v>
      </c>
      <c r="F503" s="103">
        <v>7.9</v>
      </c>
    </row>
    <row r="504" spans="1:6" x14ac:dyDescent="0.3">
      <c r="A504" t="s">
        <v>1326</v>
      </c>
      <c r="B504" t="s">
        <v>1267</v>
      </c>
      <c r="C504" s="175" t="s">
        <v>1287</v>
      </c>
      <c r="D504" s="175"/>
      <c r="E504" s="2" t="s">
        <v>64</v>
      </c>
      <c r="F504" s="103">
        <v>27.5</v>
      </c>
    </row>
    <row r="505" spans="1:6" x14ac:dyDescent="0.3">
      <c r="A505" s="102" t="s">
        <v>0</v>
      </c>
      <c r="B505" s="102" t="s">
        <v>408</v>
      </c>
      <c r="C505" s="170" t="s">
        <v>237</v>
      </c>
      <c r="D505" s="171"/>
      <c r="E505" s="102" t="s">
        <v>2</v>
      </c>
      <c r="F505" s="102" t="s">
        <v>641</v>
      </c>
    </row>
    <row r="506" spans="1:6" x14ac:dyDescent="0.3">
      <c r="A506" t="s">
        <v>1327</v>
      </c>
      <c r="B506" t="s">
        <v>1267</v>
      </c>
      <c r="C506" s="175" t="s">
        <v>879</v>
      </c>
      <c r="D506" s="175"/>
      <c r="E506" s="2" t="s">
        <v>64</v>
      </c>
      <c r="F506" s="103">
        <v>2.6</v>
      </c>
    </row>
    <row r="507" spans="1:6" x14ac:dyDescent="0.3">
      <c r="A507" t="s">
        <v>1328</v>
      </c>
      <c r="B507" t="s">
        <v>1267</v>
      </c>
      <c r="C507" s="175" t="s">
        <v>1288</v>
      </c>
      <c r="D507" s="175"/>
      <c r="E507" s="2" t="s">
        <v>64</v>
      </c>
      <c r="F507" s="103">
        <v>2.6</v>
      </c>
    </row>
    <row r="508" spans="1:6" x14ac:dyDescent="0.3">
      <c r="A508" t="s">
        <v>1329</v>
      </c>
      <c r="B508" t="s">
        <v>1267</v>
      </c>
      <c r="C508" s="175" t="s">
        <v>880</v>
      </c>
      <c r="D508" s="175"/>
      <c r="E508" s="2" t="s">
        <v>64</v>
      </c>
      <c r="F508" s="103">
        <v>7.2</v>
      </c>
    </row>
    <row r="509" spans="1:6" x14ac:dyDescent="0.3">
      <c r="A509" t="s">
        <v>1330</v>
      </c>
      <c r="B509" t="s">
        <v>1268</v>
      </c>
      <c r="C509" s="175" t="s">
        <v>1289</v>
      </c>
      <c r="D509" s="175"/>
      <c r="E509" s="2" t="s">
        <v>64</v>
      </c>
      <c r="F509" s="103">
        <v>10085</v>
      </c>
    </row>
    <row r="510" spans="1:6" x14ac:dyDescent="0.3">
      <c r="A510" t="s">
        <v>1331</v>
      </c>
      <c r="B510" t="s">
        <v>1269</v>
      </c>
      <c r="C510" s="175"/>
      <c r="D510" s="175"/>
      <c r="E510" s="2" t="s">
        <v>64</v>
      </c>
      <c r="F510" s="103">
        <v>196</v>
      </c>
    </row>
    <row r="511" spans="1:6" x14ac:dyDescent="0.3">
      <c r="A511" t="s">
        <v>1332</v>
      </c>
      <c r="B511" t="s">
        <v>1270</v>
      </c>
      <c r="C511" s="175"/>
      <c r="D511" s="175"/>
      <c r="E511" s="2" t="s">
        <v>64</v>
      </c>
      <c r="F511" s="103">
        <v>18</v>
      </c>
    </row>
    <row r="512" spans="1:6" x14ac:dyDescent="0.3">
      <c r="A512" t="s">
        <v>1333</v>
      </c>
      <c r="B512" t="s">
        <v>1271</v>
      </c>
      <c r="C512" s="175"/>
      <c r="D512" s="175"/>
      <c r="E512" s="2" t="s">
        <v>64</v>
      </c>
      <c r="F512" s="103">
        <v>66.8</v>
      </c>
    </row>
    <row r="513" spans="1:6" x14ac:dyDescent="0.3">
      <c r="A513" t="s">
        <v>1334</v>
      </c>
      <c r="B513" t="s">
        <v>1272</v>
      </c>
      <c r="C513" s="175"/>
      <c r="D513" s="175"/>
      <c r="E513" s="2" t="s">
        <v>64</v>
      </c>
      <c r="F513" s="103">
        <v>30</v>
      </c>
    </row>
    <row r="514" spans="1:6" x14ac:dyDescent="0.3">
      <c r="A514" t="s">
        <v>1335</v>
      </c>
      <c r="B514" t="s">
        <v>1273</v>
      </c>
      <c r="C514" s="175"/>
      <c r="D514" s="175"/>
      <c r="E514" s="2" t="s">
        <v>64</v>
      </c>
      <c r="F514" s="103">
        <v>12.5</v>
      </c>
    </row>
    <row r="515" spans="1:6" x14ac:dyDescent="0.3">
      <c r="A515" t="s">
        <v>1336</v>
      </c>
      <c r="B515" t="s">
        <v>1274</v>
      </c>
      <c r="C515" s="175" t="s">
        <v>1290</v>
      </c>
      <c r="D515" s="175"/>
      <c r="E515" s="2" t="s">
        <v>64</v>
      </c>
      <c r="F515" s="103">
        <v>36</v>
      </c>
    </row>
    <row r="516" spans="1:6" x14ac:dyDescent="0.3">
      <c r="A516" t="s">
        <v>1337</v>
      </c>
      <c r="B516" t="s">
        <v>1274</v>
      </c>
      <c r="C516" s="175" t="s">
        <v>1291</v>
      </c>
      <c r="D516" s="175"/>
      <c r="E516" s="2" t="s">
        <v>64</v>
      </c>
      <c r="F516" s="103">
        <v>4</v>
      </c>
    </row>
    <row r="517" spans="1:6" x14ac:dyDescent="0.3">
      <c r="A517" t="s">
        <v>1338</v>
      </c>
      <c r="B517" t="s">
        <v>1274</v>
      </c>
      <c r="C517" s="175" t="s">
        <v>1292</v>
      </c>
      <c r="D517" s="175"/>
      <c r="E517" s="2" t="s">
        <v>64</v>
      </c>
      <c r="F517" s="103">
        <v>12</v>
      </c>
    </row>
    <row r="518" spans="1:6" x14ac:dyDescent="0.3">
      <c r="A518" t="s">
        <v>1339</v>
      </c>
      <c r="B518" t="s">
        <v>1274</v>
      </c>
      <c r="C518" s="175" t="s">
        <v>1293</v>
      </c>
      <c r="D518" s="175"/>
      <c r="E518" s="2" t="s">
        <v>64</v>
      </c>
      <c r="F518" s="103">
        <v>10.5</v>
      </c>
    </row>
    <row r="519" spans="1:6" x14ac:dyDescent="0.3">
      <c r="A519" t="s">
        <v>1340</v>
      </c>
      <c r="B519" t="s">
        <v>1274</v>
      </c>
      <c r="C519" s="175" t="s">
        <v>1294</v>
      </c>
      <c r="D519" s="175"/>
      <c r="E519" s="2" t="s">
        <v>64</v>
      </c>
      <c r="F519" s="103">
        <v>4</v>
      </c>
    </row>
    <row r="520" spans="1:6" x14ac:dyDescent="0.3">
      <c r="A520" t="s">
        <v>1341</v>
      </c>
      <c r="B520" t="s">
        <v>1274</v>
      </c>
      <c r="C520" s="175" t="s">
        <v>1295</v>
      </c>
      <c r="D520" s="175"/>
      <c r="E520" s="2" t="s">
        <v>64</v>
      </c>
      <c r="F520" s="103">
        <v>12</v>
      </c>
    </row>
    <row r="521" spans="1:6" x14ac:dyDescent="0.3">
      <c r="A521" t="s">
        <v>1342</v>
      </c>
      <c r="B521" t="s">
        <v>1275</v>
      </c>
      <c r="C521" s="175"/>
      <c r="D521" s="175"/>
      <c r="E521" s="2" t="s">
        <v>64</v>
      </c>
      <c r="F521" s="103">
        <v>166</v>
      </c>
    </row>
    <row r="522" spans="1:6" x14ac:dyDescent="0.3">
      <c r="A522" t="s">
        <v>1343</v>
      </c>
      <c r="B522" t="s">
        <v>1276</v>
      </c>
      <c r="C522" s="175"/>
      <c r="D522" s="175"/>
      <c r="E522" s="2" t="s">
        <v>64</v>
      </c>
      <c r="F522" s="103">
        <v>42</v>
      </c>
    </row>
    <row r="523" spans="1:6" x14ac:dyDescent="0.3">
      <c r="A523" t="s">
        <v>1344</v>
      </c>
      <c r="B523" t="s">
        <v>1277</v>
      </c>
      <c r="C523" s="175" t="s">
        <v>1296</v>
      </c>
      <c r="D523" s="175"/>
      <c r="E523" s="2" t="s">
        <v>64</v>
      </c>
      <c r="F523" s="103">
        <v>84.5</v>
      </c>
    </row>
    <row r="524" spans="1:6" x14ac:dyDescent="0.3">
      <c r="A524" t="s">
        <v>1345</v>
      </c>
      <c r="B524" t="s">
        <v>1277</v>
      </c>
      <c r="C524" s="175" t="s">
        <v>1297</v>
      </c>
      <c r="D524" s="175"/>
      <c r="E524" s="2" t="s">
        <v>64</v>
      </c>
      <c r="F524" s="103">
        <v>33</v>
      </c>
    </row>
    <row r="525" spans="1:6" x14ac:dyDescent="0.3">
      <c r="A525" t="s">
        <v>1346</v>
      </c>
      <c r="B525" t="s">
        <v>1277</v>
      </c>
      <c r="C525" s="175" t="s">
        <v>1298</v>
      </c>
      <c r="D525" s="175"/>
      <c r="E525" s="2" t="s">
        <v>64</v>
      </c>
      <c r="F525" s="103">
        <v>33</v>
      </c>
    </row>
    <row r="526" spans="1:6" x14ac:dyDescent="0.3">
      <c r="A526" t="s">
        <v>1347</v>
      </c>
      <c r="B526" t="s">
        <v>1277</v>
      </c>
      <c r="C526" s="175" t="s">
        <v>1299</v>
      </c>
      <c r="D526" s="175"/>
      <c r="E526" s="2" t="s">
        <v>64</v>
      </c>
      <c r="F526" s="103">
        <v>9</v>
      </c>
    </row>
    <row r="527" spans="1:6" x14ac:dyDescent="0.3">
      <c r="A527" t="s">
        <v>1348</v>
      </c>
      <c r="B527" t="s">
        <v>1278</v>
      </c>
      <c r="C527" s="175" t="s">
        <v>1300</v>
      </c>
      <c r="D527" s="175"/>
      <c r="E527" s="2" t="s">
        <v>64</v>
      </c>
      <c r="F527" s="103">
        <v>13</v>
      </c>
    </row>
    <row r="528" spans="1:6" x14ac:dyDescent="0.3">
      <c r="A528" t="s">
        <v>1349</v>
      </c>
      <c r="B528" t="s">
        <v>1278</v>
      </c>
      <c r="C528" s="175" t="s">
        <v>1301</v>
      </c>
      <c r="D528" s="175"/>
      <c r="E528" s="2" t="s">
        <v>64</v>
      </c>
      <c r="F528" s="103">
        <v>11.8</v>
      </c>
    </row>
    <row r="529" spans="1:6" x14ac:dyDescent="0.3">
      <c r="A529" t="s">
        <v>1350</v>
      </c>
      <c r="B529" t="s">
        <v>1278</v>
      </c>
      <c r="C529" s="175" t="s">
        <v>1302</v>
      </c>
      <c r="D529" s="175"/>
      <c r="E529" s="2" t="s">
        <v>64</v>
      </c>
      <c r="F529" s="103">
        <v>122.5</v>
      </c>
    </row>
    <row r="530" spans="1:6" x14ac:dyDescent="0.3">
      <c r="A530" t="s">
        <v>1351</v>
      </c>
      <c r="B530" t="s">
        <v>1278</v>
      </c>
      <c r="C530" s="175" t="s">
        <v>1303</v>
      </c>
      <c r="D530" s="175"/>
      <c r="E530" s="2" t="s">
        <v>64</v>
      </c>
      <c r="F530" s="103">
        <v>3.9</v>
      </c>
    </row>
    <row r="531" spans="1:6" x14ac:dyDescent="0.3">
      <c r="A531" t="s">
        <v>1352</v>
      </c>
      <c r="B531" t="s">
        <v>1278</v>
      </c>
      <c r="C531" s="175" t="s">
        <v>1304</v>
      </c>
      <c r="D531" s="175"/>
      <c r="E531" s="2" t="s">
        <v>64</v>
      </c>
      <c r="F531" s="103">
        <v>3.8</v>
      </c>
    </row>
    <row r="532" spans="1:6" x14ac:dyDescent="0.3">
      <c r="A532" t="s">
        <v>1353</v>
      </c>
      <c r="B532" t="s">
        <v>1278</v>
      </c>
      <c r="C532" s="175" t="s">
        <v>1305</v>
      </c>
      <c r="D532" s="175"/>
      <c r="E532" s="2" t="s">
        <v>64</v>
      </c>
      <c r="F532" s="103">
        <v>13.8</v>
      </c>
    </row>
    <row r="533" spans="1:6" x14ac:dyDescent="0.3">
      <c r="A533" t="s">
        <v>1371</v>
      </c>
      <c r="B533" t="s">
        <v>1354</v>
      </c>
      <c r="C533" s="175" t="s">
        <v>1361</v>
      </c>
      <c r="D533" s="175"/>
      <c r="E533" s="2" t="s">
        <v>64</v>
      </c>
      <c r="F533" s="103">
        <v>109.12</v>
      </c>
    </row>
    <row r="534" spans="1:6" x14ac:dyDescent="0.3">
      <c r="A534" t="s">
        <v>1372</v>
      </c>
      <c r="B534" t="s">
        <v>1355</v>
      </c>
      <c r="C534" s="175">
        <v>10</v>
      </c>
      <c r="D534" s="175"/>
      <c r="E534" s="2" t="s">
        <v>64</v>
      </c>
      <c r="F534" s="103">
        <v>23.5</v>
      </c>
    </row>
    <row r="535" spans="1:6" x14ac:dyDescent="0.3">
      <c r="A535" t="s">
        <v>1373</v>
      </c>
      <c r="B535" t="s">
        <v>1355</v>
      </c>
      <c r="C535" s="175">
        <v>15</v>
      </c>
      <c r="D535" s="175"/>
      <c r="E535" s="2" t="s">
        <v>64</v>
      </c>
      <c r="F535" s="103">
        <v>23.5</v>
      </c>
    </row>
    <row r="536" spans="1:6" x14ac:dyDescent="0.3">
      <c r="A536" t="s">
        <v>1374</v>
      </c>
      <c r="B536" t="s">
        <v>1355</v>
      </c>
      <c r="C536" s="175">
        <v>20</v>
      </c>
      <c r="D536" s="175"/>
      <c r="E536" s="2" t="s">
        <v>64</v>
      </c>
      <c r="F536" s="103">
        <v>40.5</v>
      </c>
    </row>
    <row r="537" spans="1:6" x14ac:dyDescent="0.3">
      <c r="A537" t="s">
        <v>1375</v>
      </c>
      <c r="B537" t="s">
        <v>1355</v>
      </c>
      <c r="C537" s="175">
        <v>25</v>
      </c>
      <c r="D537" s="175"/>
      <c r="E537" s="2" t="s">
        <v>64</v>
      </c>
      <c r="F537" s="103">
        <v>60</v>
      </c>
    </row>
    <row r="538" spans="1:6" x14ac:dyDescent="0.3">
      <c r="A538" t="s">
        <v>1376</v>
      </c>
      <c r="B538" t="s">
        <v>1355</v>
      </c>
      <c r="C538" s="175">
        <v>30</v>
      </c>
      <c r="D538" s="175"/>
      <c r="E538" s="2" t="s">
        <v>64</v>
      </c>
      <c r="F538" s="103">
        <v>70</v>
      </c>
    </row>
    <row r="539" spans="1:6" x14ac:dyDescent="0.3">
      <c r="A539" t="s">
        <v>1377</v>
      </c>
      <c r="B539" t="s">
        <v>1356</v>
      </c>
      <c r="C539" s="175"/>
      <c r="D539" s="175"/>
      <c r="E539" s="2" t="s">
        <v>64</v>
      </c>
      <c r="F539" s="103">
        <v>846</v>
      </c>
    </row>
    <row r="540" spans="1:6" x14ac:dyDescent="0.3">
      <c r="A540" t="s">
        <v>1378</v>
      </c>
      <c r="B540" t="s">
        <v>1357</v>
      </c>
      <c r="C540" s="175" t="s">
        <v>787</v>
      </c>
      <c r="D540" s="175"/>
      <c r="E540" s="2" t="s">
        <v>64</v>
      </c>
      <c r="F540" s="103">
        <v>202</v>
      </c>
    </row>
    <row r="541" spans="1:6" x14ac:dyDescent="0.3">
      <c r="A541" t="s">
        <v>1379</v>
      </c>
      <c r="B541" t="s">
        <v>1358</v>
      </c>
      <c r="C541" s="175" t="s">
        <v>1362</v>
      </c>
      <c r="D541" s="175"/>
      <c r="E541" s="2" t="s">
        <v>64</v>
      </c>
      <c r="F541" s="103">
        <v>66</v>
      </c>
    </row>
    <row r="542" spans="1:6" x14ac:dyDescent="0.3">
      <c r="A542" t="s">
        <v>1380</v>
      </c>
      <c r="B542" t="s">
        <v>1358</v>
      </c>
      <c r="C542" s="175" t="s">
        <v>1363</v>
      </c>
      <c r="D542" s="175"/>
      <c r="E542" s="2" t="s">
        <v>64</v>
      </c>
      <c r="F542" s="103">
        <v>76</v>
      </c>
    </row>
    <row r="543" spans="1:6" x14ac:dyDescent="0.3">
      <c r="A543" t="s">
        <v>1381</v>
      </c>
      <c r="B543" t="s">
        <v>1358</v>
      </c>
      <c r="C543" s="175" t="s">
        <v>1364</v>
      </c>
      <c r="D543" s="175"/>
      <c r="E543" s="2" t="s">
        <v>64</v>
      </c>
      <c r="F543" s="103">
        <v>113</v>
      </c>
    </row>
    <row r="544" spans="1:6" x14ac:dyDescent="0.3">
      <c r="A544" t="s">
        <v>1382</v>
      </c>
      <c r="B544" t="s">
        <v>1358</v>
      </c>
      <c r="C544" s="175" t="s">
        <v>1365</v>
      </c>
      <c r="D544" s="175"/>
      <c r="E544" s="2" t="s">
        <v>64</v>
      </c>
      <c r="F544" s="103">
        <v>150</v>
      </c>
    </row>
    <row r="545" spans="1:6" x14ac:dyDescent="0.3">
      <c r="A545" t="s">
        <v>1383</v>
      </c>
      <c r="B545" t="s">
        <v>1358</v>
      </c>
      <c r="C545" s="175" t="s">
        <v>1366</v>
      </c>
      <c r="D545" s="175"/>
      <c r="E545" s="2" t="s">
        <v>64</v>
      </c>
      <c r="F545" s="103">
        <v>535</v>
      </c>
    </row>
    <row r="546" spans="1:6" x14ac:dyDescent="0.3">
      <c r="A546" t="s">
        <v>1384</v>
      </c>
      <c r="B546" t="s">
        <v>1358</v>
      </c>
      <c r="C546" s="175" t="s">
        <v>1367</v>
      </c>
      <c r="D546" s="175"/>
      <c r="E546" s="2" t="s">
        <v>64</v>
      </c>
      <c r="F546" s="103">
        <v>61</v>
      </c>
    </row>
    <row r="547" spans="1:6" x14ac:dyDescent="0.3">
      <c r="A547" t="s">
        <v>1385</v>
      </c>
      <c r="B547" t="s">
        <v>1358</v>
      </c>
      <c r="C547" s="175" t="s">
        <v>1368</v>
      </c>
      <c r="D547" s="175"/>
      <c r="E547" s="2" t="s">
        <v>64</v>
      </c>
      <c r="F547" s="103">
        <v>216</v>
      </c>
    </row>
    <row r="548" spans="1:6" x14ac:dyDescent="0.3">
      <c r="A548" t="s">
        <v>1386</v>
      </c>
      <c r="B548" t="s">
        <v>1359</v>
      </c>
      <c r="C548" s="175">
        <v>10</v>
      </c>
      <c r="D548" s="175"/>
      <c r="E548" s="2" t="s">
        <v>64</v>
      </c>
      <c r="F548" s="103">
        <v>33.5</v>
      </c>
    </row>
    <row r="549" spans="1:6" x14ac:dyDescent="0.3">
      <c r="A549" t="s">
        <v>1387</v>
      </c>
      <c r="B549" t="s">
        <v>1359</v>
      </c>
      <c r="C549" s="175">
        <v>15</v>
      </c>
      <c r="D549" s="175"/>
      <c r="E549" s="2" t="s">
        <v>64</v>
      </c>
      <c r="F549" s="103">
        <v>33.5</v>
      </c>
    </row>
    <row r="550" spans="1:6" x14ac:dyDescent="0.3">
      <c r="A550" t="s">
        <v>1388</v>
      </c>
      <c r="B550" t="s">
        <v>1360</v>
      </c>
      <c r="C550" s="175" t="s">
        <v>1300</v>
      </c>
      <c r="D550" s="175"/>
      <c r="E550" s="2" t="s">
        <v>64</v>
      </c>
      <c r="F550" s="103">
        <v>30</v>
      </c>
    </row>
    <row r="551" spans="1:6" x14ac:dyDescent="0.3">
      <c r="A551" t="s">
        <v>1389</v>
      </c>
      <c r="B551" t="s">
        <v>1360</v>
      </c>
      <c r="C551" s="175" t="s">
        <v>1369</v>
      </c>
      <c r="D551" s="175"/>
      <c r="E551" s="2" t="s">
        <v>64</v>
      </c>
      <c r="F551" s="103">
        <v>22</v>
      </c>
    </row>
    <row r="552" spans="1:6" x14ac:dyDescent="0.3">
      <c r="A552" t="s">
        <v>1390</v>
      </c>
      <c r="B552" t="s">
        <v>1360</v>
      </c>
      <c r="C552" s="175" t="s">
        <v>1370</v>
      </c>
      <c r="D552" s="175"/>
      <c r="E552" s="2" t="s">
        <v>64</v>
      </c>
      <c r="F552" s="103">
        <v>143</v>
      </c>
    </row>
    <row r="553" spans="1:6" x14ac:dyDescent="0.3">
      <c r="A553" t="s">
        <v>1391</v>
      </c>
      <c r="B553" t="s">
        <v>1360</v>
      </c>
      <c r="C553" s="175" t="s">
        <v>1303</v>
      </c>
      <c r="D553" s="175"/>
      <c r="E553" s="2" t="s">
        <v>64</v>
      </c>
      <c r="F553" s="103">
        <v>6</v>
      </c>
    </row>
    <row r="554" spans="1:6" x14ac:dyDescent="0.3">
      <c r="A554" t="s">
        <v>1392</v>
      </c>
      <c r="B554" t="s">
        <v>1360</v>
      </c>
      <c r="C554" s="175" t="s">
        <v>1304</v>
      </c>
      <c r="D554" s="175"/>
      <c r="E554" s="2" t="s">
        <v>64</v>
      </c>
      <c r="F554" s="103">
        <v>6.5</v>
      </c>
    </row>
    <row r="555" spans="1:6" x14ac:dyDescent="0.3">
      <c r="A555" t="s">
        <v>1393</v>
      </c>
      <c r="B555" t="s">
        <v>1360</v>
      </c>
      <c r="C555" s="175" t="s">
        <v>1305</v>
      </c>
      <c r="D555" s="175"/>
      <c r="E555" s="2" t="s">
        <v>64</v>
      </c>
      <c r="F555" s="103">
        <v>14.5</v>
      </c>
    </row>
    <row r="556" spans="1:6" x14ac:dyDescent="0.3">
      <c r="C556" s="175"/>
      <c r="D556" s="175"/>
    </row>
    <row r="557" spans="1:6" x14ac:dyDescent="0.3">
      <c r="A557" s="106" t="s">
        <v>1394</v>
      </c>
      <c r="B557" s="106"/>
    </row>
    <row r="559" spans="1:6" ht="15" thickBot="1" x14ac:dyDescent="0.35">
      <c r="A559" s="107" t="s">
        <v>1104</v>
      </c>
      <c r="B559" s="24"/>
    </row>
    <row r="561" spans="1:6" x14ac:dyDescent="0.3">
      <c r="A561" s="102" t="s">
        <v>0</v>
      </c>
      <c r="B561" s="102" t="s">
        <v>408</v>
      </c>
      <c r="C561" s="170" t="s">
        <v>237</v>
      </c>
      <c r="D561" s="171"/>
      <c r="E561" s="102" t="s">
        <v>2</v>
      </c>
      <c r="F561" s="102" t="s">
        <v>641</v>
      </c>
    </row>
    <row r="562" spans="1:6" x14ac:dyDescent="0.3">
      <c r="A562" t="s">
        <v>1398</v>
      </c>
      <c r="B562" t="s">
        <v>1395</v>
      </c>
      <c r="C562" s="174" t="s">
        <v>1416</v>
      </c>
      <c r="D562" s="174"/>
      <c r="E562" s="2" t="s">
        <v>19</v>
      </c>
      <c r="F562" s="50">
        <v>862.5</v>
      </c>
    </row>
    <row r="563" spans="1:6" x14ac:dyDescent="0.3">
      <c r="A563" t="s">
        <v>1399</v>
      </c>
      <c r="B563" t="s">
        <v>1395</v>
      </c>
      <c r="C563" s="176" t="s">
        <v>1412</v>
      </c>
      <c r="D563" s="176"/>
      <c r="E563" s="2" t="s">
        <v>1426</v>
      </c>
      <c r="F563" s="50">
        <v>625.6</v>
      </c>
    </row>
    <row r="564" spans="1:6" x14ac:dyDescent="0.3">
      <c r="A564" t="s">
        <v>1400</v>
      </c>
      <c r="B564" t="s">
        <v>1395</v>
      </c>
      <c r="C564" s="176" t="s">
        <v>1413</v>
      </c>
      <c r="D564" s="176"/>
      <c r="E564" s="2" t="s">
        <v>1427</v>
      </c>
      <c r="F564" s="50">
        <v>625.6</v>
      </c>
    </row>
    <row r="565" spans="1:6" x14ac:dyDescent="0.3">
      <c r="A565" t="s">
        <v>1401</v>
      </c>
      <c r="B565" t="s">
        <v>1396</v>
      </c>
      <c r="C565" s="175" t="s">
        <v>1414</v>
      </c>
      <c r="D565" s="175"/>
      <c r="E565" s="2" t="s">
        <v>1428</v>
      </c>
      <c r="F565" s="50">
        <v>625.6</v>
      </c>
    </row>
    <row r="566" spans="1:6" x14ac:dyDescent="0.3">
      <c r="A566" t="s">
        <v>1402</v>
      </c>
      <c r="B566" t="s">
        <v>1396</v>
      </c>
      <c r="C566" s="176" t="s">
        <v>1415</v>
      </c>
      <c r="D566" s="176"/>
      <c r="E566" s="2" t="s">
        <v>1429</v>
      </c>
      <c r="F566" s="50">
        <v>625.6</v>
      </c>
    </row>
    <row r="567" spans="1:6" x14ac:dyDescent="0.3">
      <c r="A567" t="s">
        <v>1403</v>
      </c>
      <c r="B567" t="s">
        <v>1396</v>
      </c>
      <c r="C567" s="176" t="s">
        <v>1417</v>
      </c>
      <c r="D567" s="176"/>
      <c r="E567" s="2" t="s">
        <v>1430</v>
      </c>
      <c r="F567" s="50">
        <v>625.6</v>
      </c>
    </row>
    <row r="568" spans="1:6" x14ac:dyDescent="0.3">
      <c r="A568" t="s">
        <v>1404</v>
      </c>
      <c r="B568" t="s">
        <v>1396</v>
      </c>
      <c r="C568" s="176" t="s">
        <v>1418</v>
      </c>
      <c r="D568" s="176"/>
      <c r="E568" s="2" t="s">
        <v>1431</v>
      </c>
      <c r="F568" s="50">
        <v>625.6</v>
      </c>
    </row>
    <row r="569" spans="1:6" x14ac:dyDescent="0.3">
      <c r="A569" t="s">
        <v>1405</v>
      </c>
      <c r="B569" t="s">
        <v>1396</v>
      </c>
      <c r="C569" s="176" t="s">
        <v>1419</v>
      </c>
      <c r="D569" s="176"/>
      <c r="E569" s="2" t="s">
        <v>1432</v>
      </c>
      <c r="F569" s="50">
        <v>625.6</v>
      </c>
    </row>
    <row r="570" spans="1:6" x14ac:dyDescent="0.3">
      <c r="A570" t="s">
        <v>1406</v>
      </c>
      <c r="B570" t="s">
        <v>1397</v>
      </c>
      <c r="C570" s="175" t="s">
        <v>1420</v>
      </c>
      <c r="D570" s="175"/>
      <c r="E570" s="2" t="s">
        <v>64</v>
      </c>
      <c r="F570" s="103">
        <v>273.7</v>
      </c>
    </row>
    <row r="571" spans="1:6" x14ac:dyDescent="0.3">
      <c r="A571" t="s">
        <v>1407</v>
      </c>
      <c r="B571" t="s">
        <v>1397</v>
      </c>
      <c r="C571" s="176" t="s">
        <v>1421</v>
      </c>
      <c r="D571" s="176"/>
      <c r="E571" s="2" t="s">
        <v>64</v>
      </c>
      <c r="F571" s="103">
        <v>301.3</v>
      </c>
    </row>
    <row r="572" spans="1:6" x14ac:dyDescent="0.3">
      <c r="A572" t="s">
        <v>1408</v>
      </c>
      <c r="B572" t="s">
        <v>1397</v>
      </c>
      <c r="C572" s="176" t="s">
        <v>1422</v>
      </c>
      <c r="D572" s="176"/>
      <c r="E572" s="2" t="s">
        <v>64</v>
      </c>
      <c r="F572" s="103">
        <v>273.7</v>
      </c>
    </row>
    <row r="573" spans="1:6" x14ac:dyDescent="0.3">
      <c r="A573" t="s">
        <v>1409</v>
      </c>
      <c r="B573" t="s">
        <v>1397</v>
      </c>
      <c r="C573" s="175" t="s">
        <v>1423</v>
      </c>
      <c r="D573" s="175"/>
      <c r="E573" s="2" t="s">
        <v>64</v>
      </c>
      <c r="F573" s="103">
        <v>303.3</v>
      </c>
    </row>
    <row r="574" spans="1:6" x14ac:dyDescent="0.3">
      <c r="A574" t="s">
        <v>1410</v>
      </c>
      <c r="B574" t="s">
        <v>1397</v>
      </c>
      <c r="C574" s="175" t="s">
        <v>1424</v>
      </c>
      <c r="D574" s="175"/>
      <c r="E574" s="2" t="s">
        <v>64</v>
      </c>
      <c r="F574" s="103">
        <v>273.7</v>
      </c>
    </row>
    <row r="575" spans="1:6" x14ac:dyDescent="0.3">
      <c r="A575" t="s">
        <v>1411</v>
      </c>
      <c r="B575" t="s">
        <v>1397</v>
      </c>
      <c r="C575" s="175" t="s">
        <v>1425</v>
      </c>
      <c r="D575" s="175"/>
      <c r="E575" s="2" t="s">
        <v>64</v>
      </c>
      <c r="F575" s="103">
        <v>301.3</v>
      </c>
    </row>
    <row r="576" spans="1:6" x14ac:dyDescent="0.3">
      <c r="C576" s="175"/>
      <c r="D576" s="175"/>
      <c r="E576" s="2"/>
      <c r="F576" s="103"/>
    </row>
    <row r="577" spans="1:6" x14ac:dyDescent="0.3">
      <c r="A577" s="106" t="s">
        <v>1433</v>
      </c>
      <c r="B577" s="106"/>
    </row>
    <row r="579" spans="1:6" ht="15" thickBot="1" x14ac:dyDescent="0.35">
      <c r="A579" s="107" t="s">
        <v>1434</v>
      </c>
      <c r="B579" s="24"/>
    </row>
    <row r="581" spans="1:6" x14ac:dyDescent="0.3">
      <c r="A581" s="102" t="s">
        <v>0</v>
      </c>
      <c r="B581" s="102" t="s">
        <v>408</v>
      </c>
      <c r="C581" s="170" t="s">
        <v>237</v>
      </c>
      <c r="D581" s="171"/>
      <c r="E581" s="102" t="s">
        <v>2</v>
      </c>
      <c r="F581" s="102" t="s">
        <v>641</v>
      </c>
    </row>
    <row r="582" spans="1:6" x14ac:dyDescent="0.3">
      <c r="A582" t="s">
        <v>1435</v>
      </c>
      <c r="B582" t="s">
        <v>1449</v>
      </c>
      <c r="C582" s="174" t="s">
        <v>1453</v>
      </c>
      <c r="D582" s="174"/>
      <c r="E582" s="2" t="s">
        <v>64</v>
      </c>
      <c r="F582" s="50">
        <v>3111</v>
      </c>
    </row>
    <row r="583" spans="1:6" x14ac:dyDescent="0.3">
      <c r="A583" t="s">
        <v>1436</v>
      </c>
      <c r="B583" t="s">
        <v>1450</v>
      </c>
      <c r="C583" s="176" t="s">
        <v>1454</v>
      </c>
      <c r="D583" s="176"/>
      <c r="E583" s="2" t="s">
        <v>64</v>
      </c>
      <c r="F583" s="50">
        <v>412.5</v>
      </c>
    </row>
    <row r="584" spans="1:6" x14ac:dyDescent="0.3">
      <c r="A584" t="s">
        <v>1437</v>
      </c>
      <c r="B584" t="s">
        <v>1450</v>
      </c>
      <c r="C584" s="176" t="s">
        <v>1455</v>
      </c>
      <c r="D584" s="176"/>
      <c r="E584" s="2" t="s">
        <v>64</v>
      </c>
      <c r="F584" s="50">
        <v>420</v>
      </c>
    </row>
    <row r="585" spans="1:6" x14ac:dyDescent="0.3">
      <c r="A585" t="s">
        <v>1438</v>
      </c>
      <c r="B585" t="s">
        <v>1451</v>
      </c>
      <c r="C585" s="175" t="s">
        <v>1456</v>
      </c>
      <c r="D585" s="175"/>
      <c r="E585" s="2" t="s">
        <v>64</v>
      </c>
      <c r="F585" s="50">
        <v>95.5</v>
      </c>
    </row>
    <row r="586" spans="1:6" x14ac:dyDescent="0.3">
      <c r="A586" t="s">
        <v>1439</v>
      </c>
      <c r="B586" t="s">
        <v>1452</v>
      </c>
      <c r="C586" s="176" t="s">
        <v>1457</v>
      </c>
      <c r="D586" s="176"/>
      <c r="E586" s="2" t="s">
        <v>64</v>
      </c>
      <c r="F586" s="50">
        <v>1040</v>
      </c>
    </row>
    <row r="587" spans="1:6" x14ac:dyDescent="0.3">
      <c r="A587" t="s">
        <v>1440</v>
      </c>
      <c r="B587" t="s">
        <v>1452</v>
      </c>
      <c r="C587" s="176" t="s">
        <v>1458</v>
      </c>
      <c r="D587" s="176"/>
      <c r="E587" s="2" t="s">
        <v>64</v>
      </c>
      <c r="F587" s="50">
        <v>1540</v>
      </c>
    </row>
    <row r="588" spans="1:6" x14ac:dyDescent="0.3">
      <c r="A588" t="s">
        <v>1441</v>
      </c>
      <c r="B588" t="s">
        <v>1452</v>
      </c>
      <c r="C588" s="176" t="s">
        <v>1459</v>
      </c>
      <c r="D588" s="176"/>
      <c r="E588" s="2" t="s">
        <v>64</v>
      </c>
      <c r="F588" s="50">
        <v>1955</v>
      </c>
    </row>
    <row r="589" spans="1:6" x14ac:dyDescent="0.3">
      <c r="C589" s="176"/>
      <c r="D589" s="176"/>
      <c r="E589" s="2"/>
      <c r="F589" s="50"/>
    </row>
    <row r="590" spans="1:6" ht="15" thickBot="1" x14ac:dyDescent="0.35">
      <c r="A590" s="107" t="s">
        <v>1134</v>
      </c>
      <c r="B590" s="24"/>
    </row>
    <row r="592" spans="1:6" x14ac:dyDescent="0.3">
      <c r="A592" s="102" t="s">
        <v>0</v>
      </c>
      <c r="B592" s="102" t="s">
        <v>408</v>
      </c>
      <c r="C592" s="170" t="s">
        <v>237</v>
      </c>
      <c r="D592" s="171"/>
      <c r="E592" s="102" t="s">
        <v>2</v>
      </c>
      <c r="F592" s="102" t="s">
        <v>641</v>
      </c>
    </row>
    <row r="593" spans="1:6" x14ac:dyDescent="0.3">
      <c r="A593" t="s">
        <v>1442</v>
      </c>
      <c r="B593" t="s">
        <v>1460</v>
      </c>
      <c r="C593" s="174" t="s">
        <v>1463</v>
      </c>
      <c r="D593" s="174"/>
      <c r="E593" s="2" t="s">
        <v>64</v>
      </c>
      <c r="F593" s="50">
        <v>369</v>
      </c>
    </row>
    <row r="594" spans="1:6" x14ac:dyDescent="0.3">
      <c r="A594" t="s">
        <v>1443</v>
      </c>
      <c r="B594" t="s">
        <v>1461</v>
      </c>
      <c r="C594" s="176" t="s">
        <v>716</v>
      </c>
      <c r="D594" s="176"/>
      <c r="E594" s="2" t="s">
        <v>64</v>
      </c>
      <c r="F594" s="50">
        <v>166</v>
      </c>
    </row>
    <row r="595" spans="1:6" x14ac:dyDescent="0.3">
      <c r="A595" t="s">
        <v>1444</v>
      </c>
      <c r="B595" t="s">
        <v>1462</v>
      </c>
      <c r="C595" s="176" t="s">
        <v>716</v>
      </c>
      <c r="D595" s="176"/>
      <c r="E595" s="2" t="s">
        <v>64</v>
      </c>
      <c r="F595" s="50">
        <v>77</v>
      </c>
    </row>
    <row r="596" spans="1:6" x14ac:dyDescent="0.3">
      <c r="C596" s="175"/>
      <c r="D596" s="175"/>
      <c r="E596" s="2"/>
      <c r="F596" s="50"/>
    </row>
    <row r="597" spans="1:6" ht="15" thickBot="1" x14ac:dyDescent="0.35">
      <c r="A597" s="107" t="s">
        <v>1466</v>
      </c>
      <c r="B597" s="24"/>
    </row>
    <row r="599" spans="1:6" x14ac:dyDescent="0.3">
      <c r="A599" s="102" t="s">
        <v>0</v>
      </c>
      <c r="B599" s="102" t="s">
        <v>408</v>
      </c>
      <c r="C599" s="170" t="s">
        <v>237</v>
      </c>
      <c r="D599" s="171"/>
      <c r="E599" s="102" t="s">
        <v>2</v>
      </c>
      <c r="F599" s="102" t="s">
        <v>641</v>
      </c>
    </row>
    <row r="600" spans="1:6" x14ac:dyDescent="0.3">
      <c r="A600" t="s">
        <v>1445</v>
      </c>
      <c r="B600" t="s">
        <v>1464</v>
      </c>
      <c r="C600" s="174" t="s">
        <v>1465</v>
      </c>
      <c r="D600" s="174"/>
      <c r="E600" s="2" t="s">
        <v>64</v>
      </c>
      <c r="F600" s="50">
        <v>405.5</v>
      </c>
    </row>
    <row r="602" spans="1:6" ht="15" thickBot="1" x14ac:dyDescent="0.35">
      <c r="A602" s="107" t="s">
        <v>683</v>
      </c>
      <c r="B602" s="24"/>
    </row>
    <row r="604" spans="1:6" x14ac:dyDescent="0.3">
      <c r="A604" s="102" t="s">
        <v>0</v>
      </c>
      <c r="B604" s="102" t="s">
        <v>408</v>
      </c>
      <c r="C604" s="170" t="s">
        <v>237</v>
      </c>
      <c r="D604" s="171"/>
      <c r="E604" s="102" t="s">
        <v>2</v>
      </c>
      <c r="F604" s="102" t="s">
        <v>641</v>
      </c>
    </row>
    <row r="605" spans="1:6" x14ac:dyDescent="0.3">
      <c r="A605" t="s">
        <v>1446</v>
      </c>
      <c r="B605" t="s">
        <v>1471</v>
      </c>
      <c r="C605" s="174" t="s">
        <v>1477</v>
      </c>
      <c r="D605" s="174"/>
      <c r="E605" s="2" t="s">
        <v>64</v>
      </c>
      <c r="F605" s="50">
        <v>37</v>
      </c>
    </row>
    <row r="606" spans="1:6" x14ac:dyDescent="0.3">
      <c r="A606" t="s">
        <v>1447</v>
      </c>
      <c r="B606" t="s">
        <v>1472</v>
      </c>
      <c r="C606" s="176" t="s">
        <v>1477</v>
      </c>
      <c r="D606" s="176"/>
      <c r="E606" s="2" t="s">
        <v>64</v>
      </c>
      <c r="F606" s="50">
        <v>49.8</v>
      </c>
    </row>
    <row r="607" spans="1:6" x14ac:dyDescent="0.3">
      <c r="A607" t="s">
        <v>1448</v>
      </c>
      <c r="B607" t="s">
        <v>1473</v>
      </c>
      <c r="C607" s="176" t="s">
        <v>1478</v>
      </c>
      <c r="D607" s="176"/>
      <c r="E607" s="2" t="s">
        <v>64</v>
      </c>
      <c r="F607" s="50">
        <v>49.8</v>
      </c>
    </row>
    <row r="608" spans="1:6" x14ac:dyDescent="0.3">
      <c r="A608" t="s">
        <v>1467</v>
      </c>
      <c r="B608" t="s">
        <v>1471</v>
      </c>
      <c r="C608" s="175" t="s">
        <v>1477</v>
      </c>
      <c r="D608" s="175"/>
      <c r="E608" s="2" t="s">
        <v>64</v>
      </c>
      <c r="F608" s="50">
        <v>26</v>
      </c>
    </row>
    <row r="609" spans="1:6" x14ac:dyDescent="0.3">
      <c r="A609" t="s">
        <v>1468</v>
      </c>
      <c r="B609" t="s">
        <v>1474</v>
      </c>
      <c r="C609" s="176" t="s">
        <v>1478</v>
      </c>
      <c r="D609" s="176"/>
      <c r="E609" s="2" t="s">
        <v>64</v>
      </c>
      <c r="F609" s="50">
        <v>62</v>
      </c>
    </row>
    <row r="610" spans="1:6" x14ac:dyDescent="0.3">
      <c r="A610" t="s">
        <v>1469</v>
      </c>
      <c r="B610" t="s">
        <v>1475</v>
      </c>
      <c r="C610" s="176" t="s">
        <v>1479</v>
      </c>
      <c r="D610" s="176"/>
      <c r="E610" s="2" t="s">
        <v>64</v>
      </c>
      <c r="F610" s="50">
        <v>22</v>
      </c>
    </row>
    <row r="611" spans="1:6" x14ac:dyDescent="0.3">
      <c r="A611" t="s">
        <v>1470</v>
      </c>
      <c r="B611" t="s">
        <v>1475</v>
      </c>
      <c r="C611" s="176" t="s">
        <v>1480</v>
      </c>
      <c r="D611" s="176"/>
      <c r="E611" s="2" t="s">
        <v>64</v>
      </c>
      <c r="F611" s="50">
        <v>26.5</v>
      </c>
    </row>
    <row r="612" spans="1:6" x14ac:dyDescent="0.3">
      <c r="C612" s="175"/>
      <c r="D612" s="175"/>
    </row>
    <row r="613" spans="1:6" ht="15" thickBot="1" x14ac:dyDescent="0.35">
      <c r="A613" s="107" t="s">
        <v>1481</v>
      </c>
      <c r="B613" s="24"/>
    </row>
    <row r="615" spans="1:6" x14ac:dyDescent="0.3">
      <c r="A615" s="102" t="s">
        <v>0</v>
      </c>
      <c r="B615" s="102" t="s">
        <v>408</v>
      </c>
      <c r="C615" s="170" t="s">
        <v>237</v>
      </c>
      <c r="D615" s="171"/>
      <c r="E615" s="102" t="s">
        <v>2</v>
      </c>
      <c r="F615" s="102" t="s">
        <v>641</v>
      </c>
    </row>
    <row r="616" spans="1:6" x14ac:dyDescent="0.3">
      <c r="A616" t="s">
        <v>1476</v>
      </c>
      <c r="B616" t="s">
        <v>1488</v>
      </c>
      <c r="C616" s="174" t="s">
        <v>1493</v>
      </c>
      <c r="D616" s="174"/>
      <c r="E616" s="2" t="s">
        <v>64</v>
      </c>
      <c r="F616" s="50">
        <v>101</v>
      </c>
    </row>
    <row r="617" spans="1:6" x14ac:dyDescent="0.3">
      <c r="A617" t="s">
        <v>1482</v>
      </c>
      <c r="B617" t="s">
        <v>1489</v>
      </c>
      <c r="C617" s="176" t="s">
        <v>1494</v>
      </c>
      <c r="D617" s="176"/>
      <c r="E617" s="2" t="s">
        <v>64</v>
      </c>
      <c r="F617" s="50">
        <v>24</v>
      </c>
    </row>
    <row r="618" spans="1:6" x14ac:dyDescent="0.3">
      <c r="A618" t="s">
        <v>1483</v>
      </c>
      <c r="B618" t="s">
        <v>1490</v>
      </c>
      <c r="C618" s="176" t="s">
        <v>1495</v>
      </c>
      <c r="D618" s="176"/>
      <c r="E618" s="2" t="s">
        <v>64</v>
      </c>
      <c r="F618" s="50">
        <v>100</v>
      </c>
    </row>
    <row r="619" spans="1:6" x14ac:dyDescent="0.3">
      <c r="A619" t="s">
        <v>1484</v>
      </c>
      <c r="B619" t="s">
        <v>1490</v>
      </c>
      <c r="C619" s="175" t="s">
        <v>1477</v>
      </c>
      <c r="D619" s="175"/>
      <c r="E619" s="2" t="s">
        <v>64</v>
      </c>
      <c r="F619" s="50">
        <v>150</v>
      </c>
    </row>
    <row r="620" spans="1:6" x14ac:dyDescent="0.3">
      <c r="A620" t="s">
        <v>1485</v>
      </c>
      <c r="B620" t="s">
        <v>1491</v>
      </c>
      <c r="C620" s="176" t="s">
        <v>1496</v>
      </c>
      <c r="D620" s="176"/>
      <c r="E620" s="2" t="s">
        <v>562</v>
      </c>
      <c r="F620" s="50">
        <v>240</v>
      </c>
    </row>
    <row r="621" spans="1:6" x14ac:dyDescent="0.3">
      <c r="A621" t="s">
        <v>1486</v>
      </c>
      <c r="B621" t="s">
        <v>1492</v>
      </c>
      <c r="C621" s="176"/>
      <c r="D621" s="176"/>
      <c r="E621" s="2" t="s">
        <v>64</v>
      </c>
      <c r="F621" s="50">
        <v>0.5</v>
      </c>
    </row>
    <row r="622" spans="1:6" x14ac:dyDescent="0.3">
      <c r="A622" t="s">
        <v>1487</v>
      </c>
      <c r="B622" t="s">
        <v>1492</v>
      </c>
      <c r="C622" s="176"/>
      <c r="D622" s="176"/>
      <c r="E622" s="2" t="s">
        <v>1497</v>
      </c>
      <c r="F622" s="50">
        <v>160</v>
      </c>
    </row>
    <row r="624" spans="1:6" x14ac:dyDescent="0.3">
      <c r="A624" s="106" t="s">
        <v>1498</v>
      </c>
      <c r="B624" s="106"/>
    </row>
    <row r="626" spans="1:6" ht="15" thickBot="1" x14ac:dyDescent="0.35">
      <c r="A626" s="107" t="s">
        <v>1134</v>
      </c>
      <c r="B626" s="24"/>
    </row>
    <row r="628" spans="1:6" x14ac:dyDescent="0.3">
      <c r="A628" s="102" t="s">
        <v>0</v>
      </c>
      <c r="B628" s="102" t="s">
        <v>408</v>
      </c>
      <c r="C628" s="170" t="s">
        <v>237</v>
      </c>
      <c r="D628" s="171"/>
      <c r="E628" s="102" t="s">
        <v>2</v>
      </c>
      <c r="F628" s="102" t="s">
        <v>641</v>
      </c>
    </row>
    <row r="629" spans="1:6" x14ac:dyDescent="0.3">
      <c r="A629" t="s">
        <v>1499</v>
      </c>
      <c r="B629" t="s">
        <v>1500</v>
      </c>
      <c r="C629" s="174" t="s">
        <v>1453</v>
      </c>
      <c r="D629" s="174"/>
      <c r="E629" s="2" t="s">
        <v>64</v>
      </c>
      <c r="F629" s="50">
        <v>25</v>
      </c>
    </row>
    <row r="630" spans="1:6" x14ac:dyDescent="0.3">
      <c r="C630" s="176"/>
      <c r="D630" s="176"/>
      <c r="E630" s="2"/>
      <c r="F630" s="50"/>
    </row>
    <row r="631" spans="1:6" ht="15" thickBot="1" x14ac:dyDescent="0.35">
      <c r="A631" s="107" t="s">
        <v>1501</v>
      </c>
      <c r="B631" s="24"/>
    </row>
    <row r="633" spans="1:6" x14ac:dyDescent="0.3">
      <c r="A633" s="102" t="s">
        <v>0</v>
      </c>
      <c r="B633" s="102" t="s">
        <v>408</v>
      </c>
      <c r="C633" s="170" t="s">
        <v>237</v>
      </c>
      <c r="D633" s="171"/>
      <c r="E633" s="102" t="s">
        <v>2</v>
      </c>
      <c r="F633" s="102" t="s">
        <v>641</v>
      </c>
    </row>
    <row r="634" spans="1:6" x14ac:dyDescent="0.3">
      <c r="A634" t="s">
        <v>1502</v>
      </c>
      <c r="B634" t="s">
        <v>1503</v>
      </c>
      <c r="C634" s="174" t="s">
        <v>1519</v>
      </c>
      <c r="D634" s="174"/>
      <c r="E634" s="45" t="s">
        <v>64</v>
      </c>
      <c r="F634" s="53">
        <v>190</v>
      </c>
    </row>
    <row r="635" spans="1:6" x14ac:dyDescent="0.3">
      <c r="A635" t="s">
        <v>1506</v>
      </c>
      <c r="B635" t="s">
        <v>1504</v>
      </c>
      <c r="C635" s="176">
        <v>1.22</v>
      </c>
      <c r="D635" s="176"/>
      <c r="E635" s="46" t="s">
        <v>64</v>
      </c>
      <c r="F635" s="70">
        <v>123.5</v>
      </c>
    </row>
    <row r="636" spans="1:6" x14ac:dyDescent="0.3">
      <c r="A636" t="s">
        <v>1507</v>
      </c>
      <c r="B636" t="s">
        <v>1504</v>
      </c>
      <c r="C636" s="176">
        <v>1.85</v>
      </c>
      <c r="D636" s="176"/>
      <c r="E636" s="46" t="s">
        <v>64</v>
      </c>
      <c r="F636" s="70">
        <v>162</v>
      </c>
    </row>
    <row r="637" spans="1:6" x14ac:dyDescent="0.3">
      <c r="A637" t="s">
        <v>1508</v>
      </c>
      <c r="B637" t="s">
        <v>1504</v>
      </c>
      <c r="C637" s="176">
        <v>0.15</v>
      </c>
      <c r="D637" s="176"/>
      <c r="E637" s="46" t="s">
        <v>64</v>
      </c>
      <c r="F637" s="70">
        <v>185.5</v>
      </c>
    </row>
    <row r="638" spans="1:6" x14ac:dyDescent="0.3">
      <c r="A638" t="s">
        <v>1509</v>
      </c>
      <c r="B638" t="s">
        <v>1504</v>
      </c>
      <c r="C638" s="176">
        <v>2.4500000000000002</v>
      </c>
      <c r="D638" s="176"/>
      <c r="E638" s="46" t="s">
        <v>64</v>
      </c>
      <c r="F638" s="70">
        <v>212</v>
      </c>
    </row>
    <row r="639" spans="1:6" x14ac:dyDescent="0.3">
      <c r="A639" t="s">
        <v>1510</v>
      </c>
      <c r="B639" t="s">
        <v>1504</v>
      </c>
      <c r="C639" s="176">
        <v>3.05</v>
      </c>
      <c r="D639" s="176"/>
      <c r="E639" s="46" t="s">
        <v>64</v>
      </c>
      <c r="F639" s="70">
        <v>270</v>
      </c>
    </row>
    <row r="640" spans="1:6" x14ac:dyDescent="0.3">
      <c r="A640" t="s">
        <v>1511</v>
      </c>
      <c r="B640" t="s">
        <v>1504</v>
      </c>
      <c r="C640" s="176">
        <v>3.15</v>
      </c>
      <c r="D640" s="176"/>
      <c r="E640" s="46" t="s">
        <v>64</v>
      </c>
      <c r="F640" s="70">
        <v>280</v>
      </c>
    </row>
    <row r="641" spans="1:6" x14ac:dyDescent="0.3">
      <c r="A641" t="s">
        <v>1512</v>
      </c>
      <c r="B641" t="s">
        <v>1504</v>
      </c>
      <c r="C641" s="176">
        <v>3.66</v>
      </c>
      <c r="D641" s="176"/>
      <c r="E641" s="46" t="s">
        <v>64</v>
      </c>
      <c r="F641" s="70">
        <v>516.5</v>
      </c>
    </row>
    <row r="642" spans="1:6" x14ac:dyDescent="0.3">
      <c r="A642" t="s">
        <v>1513</v>
      </c>
      <c r="B642" t="s">
        <v>531</v>
      </c>
      <c r="C642" s="176" t="s">
        <v>1520</v>
      </c>
      <c r="D642" s="176"/>
      <c r="E642" s="46" t="s">
        <v>64</v>
      </c>
      <c r="F642" s="70">
        <v>30</v>
      </c>
    </row>
    <row r="643" spans="1:6" x14ac:dyDescent="0.3">
      <c r="A643" t="s">
        <v>1514</v>
      </c>
      <c r="B643" t="s">
        <v>531</v>
      </c>
      <c r="C643" s="176" t="s">
        <v>1521</v>
      </c>
      <c r="D643" s="176"/>
      <c r="E643" s="46" t="s">
        <v>64</v>
      </c>
      <c r="F643" s="70">
        <v>7</v>
      </c>
    </row>
    <row r="644" spans="1:6" x14ac:dyDescent="0.3">
      <c r="A644" t="s">
        <v>1515</v>
      </c>
      <c r="B644" t="s">
        <v>1505</v>
      </c>
      <c r="C644" s="176" t="s">
        <v>1522</v>
      </c>
      <c r="D644" s="176"/>
      <c r="E644" s="46" t="s">
        <v>64</v>
      </c>
      <c r="F644" s="70">
        <v>1031.5</v>
      </c>
    </row>
    <row r="645" spans="1:6" x14ac:dyDescent="0.3">
      <c r="A645" t="s">
        <v>1516</v>
      </c>
      <c r="B645" t="s">
        <v>1505</v>
      </c>
      <c r="C645" s="176">
        <v>2.6</v>
      </c>
      <c r="D645" s="176"/>
      <c r="E645" s="46" t="s">
        <v>64</v>
      </c>
      <c r="F645" s="70">
        <v>30</v>
      </c>
    </row>
    <row r="646" spans="1:6" x14ac:dyDescent="0.3">
      <c r="A646" t="s">
        <v>1517</v>
      </c>
      <c r="B646" t="s">
        <v>1505</v>
      </c>
      <c r="C646" s="176" t="s">
        <v>1523</v>
      </c>
      <c r="D646" s="176"/>
      <c r="E646" s="46" t="s">
        <v>64</v>
      </c>
      <c r="F646" s="70">
        <v>690.5</v>
      </c>
    </row>
    <row r="647" spans="1:6" x14ac:dyDescent="0.3">
      <c r="A647" t="s">
        <v>1518</v>
      </c>
      <c r="B647" t="s">
        <v>1505</v>
      </c>
      <c r="C647" s="176" t="s">
        <v>1524</v>
      </c>
      <c r="D647" s="176"/>
      <c r="E647" s="46" t="s">
        <v>64</v>
      </c>
      <c r="F647" s="70">
        <v>516.5</v>
      </c>
    </row>
    <row r="648" spans="1:6" x14ac:dyDescent="0.3">
      <c r="C648" s="176"/>
      <c r="D648" s="176"/>
      <c r="E648" s="46"/>
      <c r="F648" s="70"/>
    </row>
    <row r="649" spans="1:6" x14ac:dyDescent="0.3">
      <c r="A649" s="106" t="s">
        <v>1525</v>
      </c>
      <c r="B649" s="106"/>
    </row>
    <row r="651" spans="1:6" ht="15" thickBot="1" x14ac:dyDescent="0.35">
      <c r="A651" s="107" t="s">
        <v>1134</v>
      </c>
      <c r="B651" s="24"/>
    </row>
    <row r="652" spans="1:6" x14ac:dyDescent="0.3">
      <c r="C652" s="176"/>
      <c r="D652" s="176"/>
      <c r="E652" s="46"/>
      <c r="F652" s="70"/>
    </row>
    <row r="653" spans="1:6" x14ac:dyDescent="0.3">
      <c r="A653" s="102" t="s">
        <v>0</v>
      </c>
      <c r="B653" s="102" t="s">
        <v>408</v>
      </c>
      <c r="C653" s="170" t="s">
        <v>237</v>
      </c>
      <c r="D653" s="171"/>
      <c r="E653" s="102" t="s">
        <v>2</v>
      </c>
      <c r="F653" s="102" t="s">
        <v>641</v>
      </c>
    </row>
    <row r="654" spans="1:6" x14ac:dyDescent="0.3">
      <c r="A654" t="s">
        <v>1526</v>
      </c>
      <c r="B654" t="s">
        <v>1540</v>
      </c>
      <c r="C654" s="174" t="s">
        <v>1544</v>
      </c>
      <c r="D654" s="174"/>
      <c r="E654" s="45" t="s">
        <v>64</v>
      </c>
      <c r="F654" s="53">
        <v>57</v>
      </c>
    </row>
    <row r="655" spans="1:6" x14ac:dyDescent="0.3">
      <c r="A655" t="s">
        <v>1527</v>
      </c>
      <c r="B655" t="s">
        <v>1541</v>
      </c>
      <c r="C655" s="176" t="s">
        <v>1545</v>
      </c>
      <c r="D655" s="176"/>
      <c r="E655" s="46" t="s">
        <v>64</v>
      </c>
      <c r="F655" s="70">
        <v>4.5</v>
      </c>
    </row>
    <row r="656" spans="1:6" x14ac:dyDescent="0.3">
      <c r="A656" t="s">
        <v>1528</v>
      </c>
      <c r="B656" t="s">
        <v>1542</v>
      </c>
      <c r="C656" s="176" t="s">
        <v>1546</v>
      </c>
      <c r="D656" s="176"/>
      <c r="E656" s="46" t="s">
        <v>64</v>
      </c>
      <c r="F656" s="70">
        <v>59.8</v>
      </c>
    </row>
    <row r="657" spans="1:6" x14ac:dyDescent="0.3">
      <c r="A657" t="s">
        <v>1529</v>
      </c>
      <c r="B657" t="s">
        <v>1542</v>
      </c>
      <c r="C657" s="176"/>
      <c r="D657" s="176"/>
      <c r="E657" s="46" t="s">
        <v>64</v>
      </c>
      <c r="F657" s="70">
        <v>7</v>
      </c>
    </row>
    <row r="658" spans="1:6" x14ac:dyDescent="0.3">
      <c r="A658" t="s">
        <v>1530</v>
      </c>
      <c r="B658" t="s">
        <v>1543</v>
      </c>
      <c r="C658" s="176" t="s">
        <v>1547</v>
      </c>
      <c r="D658" s="176"/>
      <c r="E658" s="46" t="s">
        <v>1083</v>
      </c>
      <c r="F658" s="70">
        <v>299</v>
      </c>
    </row>
    <row r="659" spans="1:6" x14ac:dyDescent="0.3">
      <c r="A659" t="s">
        <v>1531</v>
      </c>
      <c r="B659" t="s">
        <v>1543</v>
      </c>
      <c r="C659" s="176" t="s">
        <v>1548</v>
      </c>
      <c r="D659" s="176"/>
      <c r="E659" s="46" t="s">
        <v>64</v>
      </c>
      <c r="F659" s="70">
        <v>40.5</v>
      </c>
    </row>
    <row r="660" spans="1:6" x14ac:dyDescent="0.3">
      <c r="A660" t="s">
        <v>1532</v>
      </c>
      <c r="B660" t="s">
        <v>1543</v>
      </c>
      <c r="C660" s="176" t="s">
        <v>1549</v>
      </c>
      <c r="D660" s="176"/>
      <c r="E660" s="46" t="s">
        <v>60</v>
      </c>
      <c r="F660" s="70">
        <v>33</v>
      </c>
    </row>
    <row r="661" spans="1:6" x14ac:dyDescent="0.3">
      <c r="A661" t="s">
        <v>1533</v>
      </c>
      <c r="B661" t="s">
        <v>1543</v>
      </c>
      <c r="C661" s="176" t="s">
        <v>1550</v>
      </c>
      <c r="D661" s="176"/>
      <c r="E661" s="46" t="s">
        <v>64</v>
      </c>
      <c r="F661" s="70">
        <v>40.5</v>
      </c>
    </row>
    <row r="662" spans="1:6" x14ac:dyDescent="0.3">
      <c r="C662" s="176"/>
      <c r="D662" s="176"/>
      <c r="E662" s="46"/>
      <c r="F662" s="70"/>
    </row>
    <row r="663" spans="1:6" ht="15" thickBot="1" x14ac:dyDescent="0.35">
      <c r="A663" s="107" t="s">
        <v>1551</v>
      </c>
      <c r="B663" s="24"/>
    </row>
    <row r="664" spans="1:6" x14ac:dyDescent="0.3">
      <c r="C664" s="176"/>
      <c r="D664" s="176"/>
      <c r="E664" s="46"/>
      <c r="F664" s="70"/>
    </row>
    <row r="665" spans="1:6" x14ac:dyDescent="0.3">
      <c r="A665" s="102" t="s">
        <v>0</v>
      </c>
      <c r="B665" s="102" t="s">
        <v>408</v>
      </c>
      <c r="C665" s="170" t="s">
        <v>237</v>
      </c>
      <c r="D665" s="171"/>
      <c r="E665" s="102" t="s">
        <v>2</v>
      </c>
      <c r="F665" s="102" t="s">
        <v>641</v>
      </c>
    </row>
    <row r="666" spans="1:6" x14ac:dyDescent="0.3">
      <c r="A666" t="s">
        <v>1534</v>
      </c>
      <c r="B666" t="s">
        <v>1552</v>
      </c>
      <c r="C666" s="174" t="s">
        <v>1555</v>
      </c>
      <c r="D666" s="174"/>
      <c r="E666" s="45" t="s">
        <v>64</v>
      </c>
      <c r="F666" s="53">
        <v>167.5</v>
      </c>
    </row>
    <row r="667" spans="1:6" x14ac:dyDescent="0.3">
      <c r="A667" t="s">
        <v>1535</v>
      </c>
      <c r="B667" t="s">
        <v>1553</v>
      </c>
      <c r="C667" s="176"/>
      <c r="D667" s="176"/>
      <c r="E667" s="46" t="s">
        <v>64</v>
      </c>
      <c r="F667" s="70">
        <v>70</v>
      </c>
    </row>
    <row r="668" spans="1:6" x14ac:dyDescent="0.3">
      <c r="A668" t="s">
        <v>1536</v>
      </c>
      <c r="B668" t="s">
        <v>1554</v>
      </c>
      <c r="C668" s="176" t="s">
        <v>1556</v>
      </c>
      <c r="D668" s="176"/>
      <c r="E668" s="46" t="s">
        <v>64</v>
      </c>
      <c r="F668" s="70">
        <v>70</v>
      </c>
    </row>
    <row r="669" spans="1:6" x14ac:dyDescent="0.3">
      <c r="A669" t="s">
        <v>1537</v>
      </c>
      <c r="B669" t="s">
        <v>1554</v>
      </c>
      <c r="C669" s="176" t="s">
        <v>1557</v>
      </c>
      <c r="D669" s="176"/>
      <c r="E669" s="46" t="s">
        <v>64</v>
      </c>
      <c r="F669" s="70">
        <v>70</v>
      </c>
    </row>
    <row r="670" spans="1:6" x14ac:dyDescent="0.3">
      <c r="A670" t="s">
        <v>1538</v>
      </c>
      <c r="B670" t="s">
        <v>1554</v>
      </c>
      <c r="C670" s="176" t="s">
        <v>1558</v>
      </c>
      <c r="D670" s="176"/>
      <c r="E670" s="46" t="s">
        <v>64</v>
      </c>
      <c r="F670" s="70">
        <v>70</v>
      </c>
    </row>
    <row r="671" spans="1:6" x14ac:dyDescent="0.3">
      <c r="A671" t="s">
        <v>1539</v>
      </c>
      <c r="B671" t="s">
        <v>1554</v>
      </c>
      <c r="C671" s="176" t="s">
        <v>1559</v>
      </c>
      <c r="D671" s="176"/>
      <c r="E671" s="46" t="s">
        <v>64</v>
      </c>
      <c r="F671" s="70">
        <v>70</v>
      </c>
    </row>
    <row r="672" spans="1:6" x14ac:dyDescent="0.3">
      <c r="A672" t="s">
        <v>1563</v>
      </c>
      <c r="B672" t="s">
        <v>1554</v>
      </c>
      <c r="C672" s="176" t="s">
        <v>1562</v>
      </c>
      <c r="D672" s="176"/>
      <c r="E672" s="46" t="s">
        <v>64</v>
      </c>
      <c r="F672" s="70">
        <v>70</v>
      </c>
    </row>
    <row r="673" spans="1:6" x14ac:dyDescent="0.3">
      <c r="A673" t="s">
        <v>1564</v>
      </c>
      <c r="B673" t="s">
        <v>1554</v>
      </c>
      <c r="C673" s="176" t="s">
        <v>1560</v>
      </c>
      <c r="D673" s="176"/>
      <c r="E673" s="46" t="s">
        <v>64</v>
      </c>
      <c r="F673" s="70">
        <v>70</v>
      </c>
    </row>
    <row r="674" spans="1:6" x14ac:dyDescent="0.3">
      <c r="A674" t="s">
        <v>1565</v>
      </c>
      <c r="B674" t="s">
        <v>1554</v>
      </c>
      <c r="C674" s="176" t="s">
        <v>1561</v>
      </c>
      <c r="D674" s="176"/>
      <c r="E674" s="46" t="s">
        <v>64</v>
      </c>
      <c r="F674" s="70">
        <v>70</v>
      </c>
    </row>
    <row r="675" spans="1:6" x14ac:dyDescent="0.3">
      <c r="A675" t="s">
        <v>1566</v>
      </c>
      <c r="B675" t="s">
        <v>1554</v>
      </c>
      <c r="C675" s="176" t="s">
        <v>1574</v>
      </c>
      <c r="D675" s="176"/>
      <c r="E675" s="46" t="s">
        <v>64</v>
      </c>
      <c r="F675" s="70">
        <v>70</v>
      </c>
    </row>
    <row r="676" spans="1:6" x14ac:dyDescent="0.3">
      <c r="A676" t="s">
        <v>1567</v>
      </c>
      <c r="B676" t="s">
        <v>1554</v>
      </c>
      <c r="C676" s="176" t="s">
        <v>1575</v>
      </c>
      <c r="D676" s="176"/>
      <c r="E676" s="46" t="s">
        <v>64</v>
      </c>
      <c r="F676" s="70">
        <v>70</v>
      </c>
    </row>
    <row r="677" spans="1:6" x14ac:dyDescent="0.3">
      <c r="A677" t="s">
        <v>1568</v>
      </c>
      <c r="B677" t="s">
        <v>1554</v>
      </c>
      <c r="C677" s="176" t="s">
        <v>1576</v>
      </c>
      <c r="D677" s="176"/>
      <c r="E677" s="46" t="s">
        <v>64</v>
      </c>
      <c r="F677" s="70">
        <v>70</v>
      </c>
    </row>
    <row r="678" spans="1:6" x14ac:dyDescent="0.3">
      <c r="A678" t="s">
        <v>1569</v>
      </c>
      <c r="B678" t="s">
        <v>1554</v>
      </c>
      <c r="C678" s="176" t="s">
        <v>1577</v>
      </c>
      <c r="D678" s="176"/>
      <c r="E678" s="46" t="s">
        <v>64</v>
      </c>
      <c r="F678" s="70">
        <v>70</v>
      </c>
    </row>
    <row r="679" spans="1:6" x14ac:dyDescent="0.3">
      <c r="A679" t="s">
        <v>1570</v>
      </c>
      <c r="B679" t="s">
        <v>1554</v>
      </c>
      <c r="C679" s="176" t="s">
        <v>1578</v>
      </c>
      <c r="D679" s="176"/>
      <c r="E679" s="46" t="s">
        <v>64</v>
      </c>
      <c r="F679" s="70">
        <v>70</v>
      </c>
    </row>
    <row r="680" spans="1:6" x14ac:dyDescent="0.3">
      <c r="A680" t="s">
        <v>1571</v>
      </c>
      <c r="B680" t="s">
        <v>1554</v>
      </c>
      <c r="C680" s="176" t="s">
        <v>1579</v>
      </c>
      <c r="D680" s="176"/>
      <c r="E680" s="46" t="s">
        <v>64</v>
      </c>
      <c r="F680" s="70">
        <v>70</v>
      </c>
    </row>
    <row r="681" spans="1:6" x14ac:dyDescent="0.3">
      <c r="A681" t="s">
        <v>1572</v>
      </c>
      <c r="B681" t="s">
        <v>1554</v>
      </c>
      <c r="C681" s="176" t="s">
        <v>1580</v>
      </c>
      <c r="D681" s="176"/>
      <c r="E681" s="46" t="s">
        <v>64</v>
      </c>
      <c r="F681" s="70">
        <v>70</v>
      </c>
    </row>
    <row r="682" spans="1:6" x14ac:dyDescent="0.3">
      <c r="A682" t="s">
        <v>1573</v>
      </c>
      <c r="B682" t="s">
        <v>1554</v>
      </c>
      <c r="C682" s="176" t="s">
        <v>1581</v>
      </c>
      <c r="D682" s="176"/>
      <c r="E682" s="46" t="s">
        <v>64</v>
      </c>
      <c r="F682" s="70">
        <v>70</v>
      </c>
    </row>
    <row r="683" spans="1:6" x14ac:dyDescent="0.3">
      <c r="C683" s="176"/>
      <c r="D683" s="176"/>
    </row>
    <row r="684" spans="1:6" x14ac:dyDescent="0.3">
      <c r="A684" s="106" t="s">
        <v>1582</v>
      </c>
      <c r="B684" s="106"/>
    </row>
    <row r="686" spans="1:6" x14ac:dyDescent="0.3">
      <c r="A686" s="102" t="s">
        <v>0</v>
      </c>
      <c r="B686" s="102" t="s">
        <v>408</v>
      </c>
      <c r="C686" s="170" t="s">
        <v>237</v>
      </c>
      <c r="D686" s="171"/>
      <c r="E686" s="102" t="s">
        <v>2</v>
      </c>
      <c r="F686" s="102" t="s">
        <v>641</v>
      </c>
    </row>
    <row r="687" spans="1:6" x14ac:dyDescent="0.3">
      <c r="A687" t="s">
        <v>1583</v>
      </c>
      <c r="B687" t="s">
        <v>1582</v>
      </c>
      <c r="C687" s="174" t="s">
        <v>1599</v>
      </c>
      <c r="D687" s="174"/>
      <c r="E687" s="45" t="s">
        <v>64</v>
      </c>
      <c r="F687" s="53">
        <v>149.27000000000001</v>
      </c>
    </row>
    <row r="688" spans="1:6" x14ac:dyDescent="0.3">
      <c r="A688" t="s">
        <v>1584</v>
      </c>
      <c r="B688" t="s">
        <v>1582</v>
      </c>
      <c r="C688" s="176" t="s">
        <v>1600</v>
      </c>
      <c r="D688" s="176"/>
      <c r="E688" s="46" t="s">
        <v>64</v>
      </c>
      <c r="F688" s="70">
        <v>136.16</v>
      </c>
    </row>
    <row r="689" spans="1:6" x14ac:dyDescent="0.3">
      <c r="A689" t="s">
        <v>1585</v>
      </c>
      <c r="B689" t="s">
        <v>1582</v>
      </c>
      <c r="C689" s="176" t="s">
        <v>1601</v>
      </c>
      <c r="D689" s="176"/>
      <c r="E689" s="46" t="s">
        <v>64</v>
      </c>
      <c r="F689" s="70">
        <v>204.25</v>
      </c>
    </row>
    <row r="690" spans="1:6" x14ac:dyDescent="0.3">
      <c r="A690" t="s">
        <v>1586</v>
      </c>
      <c r="B690" t="s">
        <v>1582</v>
      </c>
      <c r="C690" s="176" t="s">
        <v>1602</v>
      </c>
      <c r="D690" s="176"/>
      <c r="E690" s="46" t="s">
        <v>64</v>
      </c>
      <c r="F690" s="70">
        <v>223.91</v>
      </c>
    </row>
    <row r="691" spans="1:6" x14ac:dyDescent="0.3">
      <c r="A691" t="s">
        <v>1587</v>
      </c>
      <c r="B691" t="s">
        <v>1582</v>
      </c>
      <c r="C691" s="176" t="s">
        <v>1603</v>
      </c>
      <c r="D691" s="176"/>
      <c r="E691" s="46" t="s">
        <v>64</v>
      </c>
      <c r="F691" s="70">
        <v>272</v>
      </c>
    </row>
    <row r="692" spans="1:6" x14ac:dyDescent="0.3">
      <c r="A692" t="s">
        <v>1588</v>
      </c>
      <c r="B692" t="s">
        <v>1582</v>
      </c>
      <c r="C692" s="176" t="s">
        <v>1604</v>
      </c>
      <c r="D692" s="176"/>
      <c r="E692" s="46" t="s">
        <v>64</v>
      </c>
      <c r="F692" s="70">
        <v>298.55</v>
      </c>
    </row>
    <row r="693" spans="1:6" x14ac:dyDescent="0.3">
      <c r="A693" t="s">
        <v>1589</v>
      </c>
      <c r="B693" t="s">
        <v>1582</v>
      </c>
      <c r="C693" s="176" t="s">
        <v>1604</v>
      </c>
      <c r="D693" s="176"/>
      <c r="E693" s="46" t="s">
        <v>64</v>
      </c>
      <c r="F693" s="70">
        <v>298.55</v>
      </c>
    </row>
    <row r="694" spans="1:6" x14ac:dyDescent="0.3">
      <c r="A694" t="s">
        <v>1590</v>
      </c>
      <c r="B694" t="s">
        <v>1582</v>
      </c>
      <c r="C694" s="176" t="s">
        <v>1605</v>
      </c>
      <c r="D694" s="176"/>
      <c r="E694" s="46" t="s">
        <v>64</v>
      </c>
      <c r="F694" s="70">
        <v>340.41</v>
      </c>
    </row>
    <row r="695" spans="1:6" x14ac:dyDescent="0.3">
      <c r="A695" t="s">
        <v>1591</v>
      </c>
      <c r="B695" t="s">
        <v>1582</v>
      </c>
      <c r="C695" s="176" t="s">
        <v>1606</v>
      </c>
      <c r="D695" s="176"/>
      <c r="E695" s="46" t="s">
        <v>64</v>
      </c>
      <c r="F695" s="103">
        <v>373.19</v>
      </c>
    </row>
    <row r="696" spans="1:6" x14ac:dyDescent="0.3">
      <c r="A696" t="s">
        <v>1592</v>
      </c>
      <c r="B696" t="s">
        <v>1582</v>
      </c>
      <c r="C696" s="176" t="s">
        <v>1607</v>
      </c>
      <c r="D696" s="176"/>
      <c r="E696" s="46" t="s">
        <v>64</v>
      </c>
      <c r="F696" s="103">
        <v>408.49</v>
      </c>
    </row>
    <row r="697" spans="1:6" x14ac:dyDescent="0.3">
      <c r="A697" t="s">
        <v>243</v>
      </c>
      <c r="B697" t="s">
        <v>1582</v>
      </c>
      <c r="C697" s="176" t="s">
        <v>1608</v>
      </c>
      <c r="D697" s="176"/>
      <c r="E697" s="46" t="s">
        <v>64</v>
      </c>
      <c r="F697" s="103">
        <v>447.82</v>
      </c>
    </row>
    <row r="698" spans="1:6" x14ac:dyDescent="0.3">
      <c r="A698" t="s">
        <v>1593</v>
      </c>
      <c r="B698" t="s">
        <v>1582</v>
      </c>
      <c r="C698" s="176" t="s">
        <v>1609</v>
      </c>
      <c r="D698" s="176"/>
      <c r="E698" s="46" t="s">
        <v>64</v>
      </c>
      <c r="F698" s="103">
        <v>476.58</v>
      </c>
    </row>
    <row r="699" spans="1:6" x14ac:dyDescent="0.3">
      <c r="A699" t="s">
        <v>1594</v>
      </c>
      <c r="B699" t="s">
        <v>1582</v>
      </c>
      <c r="C699" s="176" t="s">
        <v>1610</v>
      </c>
      <c r="D699" s="176"/>
      <c r="E699" s="46" t="s">
        <v>64</v>
      </c>
      <c r="F699" s="103">
        <v>522</v>
      </c>
    </row>
    <row r="700" spans="1:6" x14ac:dyDescent="0.3">
      <c r="A700" t="s">
        <v>1595</v>
      </c>
      <c r="B700" t="s">
        <v>1582</v>
      </c>
      <c r="C700" s="176" t="s">
        <v>1611</v>
      </c>
      <c r="D700" s="176"/>
      <c r="E700" s="46" t="s">
        <v>64</v>
      </c>
      <c r="F700" s="103">
        <v>544.66</v>
      </c>
    </row>
    <row r="701" spans="1:6" x14ac:dyDescent="0.3">
      <c r="A701" t="s">
        <v>326</v>
      </c>
      <c r="B701" t="s">
        <v>1582</v>
      </c>
      <c r="C701" s="176" t="s">
        <v>1612</v>
      </c>
      <c r="D701" s="176"/>
      <c r="E701" s="46" t="s">
        <v>64</v>
      </c>
      <c r="F701" s="103">
        <v>597.1</v>
      </c>
    </row>
    <row r="702" spans="1:6" x14ac:dyDescent="0.3">
      <c r="A702" t="s">
        <v>345</v>
      </c>
      <c r="B702" t="s">
        <v>1582</v>
      </c>
      <c r="C702" s="176" t="s">
        <v>1613</v>
      </c>
      <c r="D702" s="176"/>
      <c r="E702" s="46" t="s">
        <v>64</v>
      </c>
      <c r="F702" s="103">
        <v>612.74</v>
      </c>
    </row>
    <row r="703" spans="1:6" x14ac:dyDescent="0.3">
      <c r="A703" t="s">
        <v>1596</v>
      </c>
      <c r="B703" t="s">
        <v>1582</v>
      </c>
      <c r="C703" s="176" t="s">
        <v>1614</v>
      </c>
      <c r="D703" s="176"/>
      <c r="E703" s="46" t="s">
        <v>64</v>
      </c>
      <c r="F703" s="103">
        <v>671.74</v>
      </c>
    </row>
    <row r="704" spans="1:6" x14ac:dyDescent="0.3">
      <c r="A704" t="s">
        <v>1597</v>
      </c>
      <c r="B704" t="s">
        <v>1582</v>
      </c>
      <c r="C704" s="176" t="s">
        <v>1615</v>
      </c>
      <c r="D704" s="176"/>
      <c r="E704" s="46" t="s">
        <v>64</v>
      </c>
      <c r="F704" s="103">
        <v>680.82</v>
      </c>
    </row>
    <row r="705" spans="1:6" x14ac:dyDescent="0.3">
      <c r="A705" t="s">
        <v>1598</v>
      </c>
      <c r="B705" t="s">
        <v>1582</v>
      </c>
      <c r="C705" s="176" t="s">
        <v>1616</v>
      </c>
      <c r="D705" s="176"/>
      <c r="E705" s="46" t="s">
        <v>64</v>
      </c>
      <c r="F705" s="103">
        <v>746.37</v>
      </c>
    </row>
    <row r="707" spans="1:6" x14ac:dyDescent="0.3">
      <c r="A707" s="106" t="s">
        <v>1617</v>
      </c>
      <c r="B707" s="106"/>
    </row>
    <row r="709" spans="1:6" x14ac:dyDescent="0.3">
      <c r="A709" s="102" t="s">
        <v>0</v>
      </c>
      <c r="B709" s="102" t="s">
        <v>408</v>
      </c>
      <c r="C709" s="170" t="s">
        <v>237</v>
      </c>
      <c r="D709" s="171"/>
      <c r="E709" s="102" t="s">
        <v>2</v>
      </c>
      <c r="F709" s="102" t="s">
        <v>641</v>
      </c>
    </row>
    <row r="710" spans="1:6" x14ac:dyDescent="0.3">
      <c r="A710" t="s">
        <v>1618</v>
      </c>
      <c r="B710" t="s">
        <v>246</v>
      </c>
      <c r="C710" s="174" t="s">
        <v>1619</v>
      </c>
      <c r="D710" s="174"/>
      <c r="E710" s="45" t="s">
        <v>19</v>
      </c>
      <c r="F710" s="53">
        <v>3.28</v>
      </c>
    </row>
    <row r="711" spans="1:6" x14ac:dyDescent="0.3">
      <c r="A711" t="s">
        <v>1660</v>
      </c>
      <c r="B711" t="s">
        <v>246</v>
      </c>
      <c r="C711" s="176" t="s">
        <v>1620</v>
      </c>
      <c r="D711" s="176"/>
      <c r="E711" s="46" t="s">
        <v>19</v>
      </c>
      <c r="F711" s="70">
        <v>89.09</v>
      </c>
    </row>
    <row r="712" spans="1:6" x14ac:dyDescent="0.3">
      <c r="A712" t="s">
        <v>1661</v>
      </c>
      <c r="B712" t="s">
        <v>246</v>
      </c>
      <c r="C712" s="176" t="s">
        <v>1621</v>
      </c>
      <c r="D712" s="176"/>
      <c r="E712" s="46" t="s">
        <v>19</v>
      </c>
      <c r="F712" s="70">
        <v>1272.2</v>
      </c>
    </row>
    <row r="713" spans="1:6" x14ac:dyDescent="0.3">
      <c r="A713" t="s">
        <v>1662</v>
      </c>
      <c r="B713" t="s">
        <v>246</v>
      </c>
      <c r="C713" s="176" t="s">
        <v>1622</v>
      </c>
      <c r="D713" s="176"/>
      <c r="E713" s="46" t="s">
        <v>19</v>
      </c>
      <c r="F713" s="70">
        <v>10000</v>
      </c>
    </row>
    <row r="714" spans="1:6" x14ac:dyDescent="0.3">
      <c r="A714" t="s">
        <v>1663</v>
      </c>
      <c r="B714" t="s">
        <v>1623</v>
      </c>
      <c r="C714" s="176" t="s">
        <v>1624</v>
      </c>
      <c r="D714" s="176"/>
      <c r="E714" s="46" t="s">
        <v>10</v>
      </c>
      <c r="F714" s="70">
        <v>155</v>
      </c>
    </row>
    <row r="715" spans="1:6" x14ac:dyDescent="0.3">
      <c r="A715" t="s">
        <v>1664</v>
      </c>
      <c r="B715" t="s">
        <v>346</v>
      </c>
      <c r="C715" s="176"/>
      <c r="D715" s="176"/>
      <c r="E715" s="46" t="s">
        <v>10</v>
      </c>
      <c r="F715" s="70">
        <v>100</v>
      </c>
    </row>
    <row r="716" spans="1:6" x14ac:dyDescent="0.3">
      <c r="A716" t="s">
        <v>1665</v>
      </c>
      <c r="B716" t="s">
        <v>1625</v>
      </c>
      <c r="C716" s="176"/>
      <c r="D716" s="176"/>
      <c r="E716" s="46" t="s">
        <v>64</v>
      </c>
      <c r="F716" s="70">
        <v>80</v>
      </c>
    </row>
    <row r="717" spans="1:6" x14ac:dyDescent="0.3">
      <c r="A717" t="s">
        <v>1666</v>
      </c>
      <c r="B717" t="s">
        <v>1626</v>
      </c>
      <c r="C717" s="176"/>
      <c r="D717" s="176"/>
      <c r="E717" s="46" t="s">
        <v>545</v>
      </c>
      <c r="F717" s="70">
        <v>70</v>
      </c>
    </row>
    <row r="718" spans="1:6" x14ac:dyDescent="0.3">
      <c r="A718" t="s">
        <v>1667</v>
      </c>
      <c r="B718" t="s">
        <v>1627</v>
      </c>
      <c r="C718" s="176"/>
      <c r="D718" s="176"/>
      <c r="E718" s="46" t="s">
        <v>64</v>
      </c>
      <c r="F718" s="103">
        <v>98</v>
      </c>
    </row>
    <row r="719" spans="1:6" x14ac:dyDescent="0.3">
      <c r="A719" t="s">
        <v>1668</v>
      </c>
      <c r="B719" t="s">
        <v>1628</v>
      </c>
      <c r="C719" s="176" t="s">
        <v>1629</v>
      </c>
      <c r="D719" s="176"/>
      <c r="E719" s="46" t="s">
        <v>64</v>
      </c>
      <c r="F719" s="103">
        <v>10</v>
      </c>
    </row>
    <row r="720" spans="1:6" x14ac:dyDescent="0.3">
      <c r="A720" t="s">
        <v>1669</v>
      </c>
      <c r="B720" t="s">
        <v>1628</v>
      </c>
      <c r="C720" s="176" t="s">
        <v>679</v>
      </c>
      <c r="D720" s="176"/>
      <c r="E720" s="46" t="s">
        <v>64</v>
      </c>
      <c r="F720" s="103">
        <v>12</v>
      </c>
    </row>
    <row r="721" spans="1:6" x14ac:dyDescent="0.3">
      <c r="A721" t="s">
        <v>1670</v>
      </c>
      <c r="B721" t="s">
        <v>1628</v>
      </c>
      <c r="C721" s="176" t="s">
        <v>1630</v>
      </c>
      <c r="D721" s="176"/>
      <c r="E721" s="46" t="s">
        <v>64</v>
      </c>
      <c r="F721" s="103">
        <v>15</v>
      </c>
    </row>
    <row r="722" spans="1:6" x14ac:dyDescent="0.3">
      <c r="A722" t="s">
        <v>1671</v>
      </c>
      <c r="B722" t="s">
        <v>1628</v>
      </c>
      <c r="C722" s="176" t="s">
        <v>1631</v>
      </c>
      <c r="D722" s="176"/>
      <c r="E722" s="46" t="s">
        <v>64</v>
      </c>
      <c r="F722" s="103">
        <v>15</v>
      </c>
    </row>
    <row r="723" spans="1:6" x14ac:dyDescent="0.3">
      <c r="A723" t="s">
        <v>1672</v>
      </c>
      <c r="B723" t="s">
        <v>1628</v>
      </c>
      <c r="C723" s="176" t="s">
        <v>1632</v>
      </c>
      <c r="D723" s="176"/>
      <c r="E723" s="46" t="s">
        <v>64</v>
      </c>
      <c r="F723" s="103">
        <v>17</v>
      </c>
    </row>
    <row r="724" spans="1:6" x14ac:dyDescent="0.3">
      <c r="A724" t="s">
        <v>1673</v>
      </c>
      <c r="B724" t="s">
        <v>1628</v>
      </c>
      <c r="C724" s="176" t="s">
        <v>1633</v>
      </c>
      <c r="D724" s="176"/>
      <c r="E724" s="46" t="s">
        <v>64</v>
      </c>
      <c r="F724" s="103">
        <v>15</v>
      </c>
    </row>
    <row r="725" spans="1:6" x14ac:dyDescent="0.3">
      <c r="A725" t="s">
        <v>1674</v>
      </c>
      <c r="B725" t="s">
        <v>1628</v>
      </c>
      <c r="C725" s="176" t="s">
        <v>1634</v>
      </c>
      <c r="D725" s="176"/>
      <c r="E725" s="46" t="s">
        <v>64</v>
      </c>
      <c r="F725" s="103">
        <v>15</v>
      </c>
    </row>
    <row r="726" spans="1:6" x14ac:dyDescent="0.3">
      <c r="A726" t="s">
        <v>1675</v>
      </c>
      <c r="B726" t="s">
        <v>1628</v>
      </c>
      <c r="C726" s="176" t="s">
        <v>1286</v>
      </c>
      <c r="D726" s="176"/>
      <c r="E726" s="46" t="s">
        <v>64</v>
      </c>
      <c r="F726" s="103">
        <v>25</v>
      </c>
    </row>
    <row r="727" spans="1:6" x14ac:dyDescent="0.3">
      <c r="A727" t="s">
        <v>1676</v>
      </c>
      <c r="B727" t="s">
        <v>1635</v>
      </c>
      <c r="C727" s="176"/>
      <c r="D727" s="176"/>
      <c r="E727" s="46" t="s">
        <v>64</v>
      </c>
      <c r="F727" s="103">
        <v>500</v>
      </c>
    </row>
    <row r="728" spans="1:6" x14ac:dyDescent="0.3">
      <c r="A728" t="s">
        <v>1677</v>
      </c>
      <c r="B728" t="s">
        <v>1636</v>
      </c>
      <c r="C728" s="176"/>
      <c r="D728" s="176"/>
      <c r="E728" s="46" t="s">
        <v>64</v>
      </c>
      <c r="F728" s="103">
        <v>320</v>
      </c>
    </row>
    <row r="729" spans="1:6" x14ac:dyDescent="0.3">
      <c r="A729" t="s">
        <v>1678</v>
      </c>
      <c r="B729" t="s">
        <v>1637</v>
      </c>
      <c r="C729" s="176"/>
      <c r="D729" s="176"/>
      <c r="E729" s="46" t="s">
        <v>64</v>
      </c>
      <c r="F729" s="103">
        <v>400</v>
      </c>
    </row>
    <row r="730" spans="1:6" x14ac:dyDescent="0.3">
      <c r="A730" t="s">
        <v>1679</v>
      </c>
      <c r="B730" t="s">
        <v>1638</v>
      </c>
      <c r="C730" s="176"/>
      <c r="D730" s="176"/>
      <c r="E730" s="46" t="s">
        <v>64</v>
      </c>
      <c r="F730" s="103">
        <v>30</v>
      </c>
    </row>
    <row r="731" spans="1:6" x14ac:dyDescent="0.3">
      <c r="A731" t="s">
        <v>1680</v>
      </c>
      <c r="B731" t="s">
        <v>1639</v>
      </c>
      <c r="C731" s="176"/>
      <c r="D731" s="176"/>
      <c r="E731" s="46" t="s">
        <v>64</v>
      </c>
      <c r="F731" s="103">
        <v>20</v>
      </c>
    </row>
    <row r="732" spans="1:6" x14ac:dyDescent="0.3">
      <c r="A732" t="s">
        <v>1681</v>
      </c>
      <c r="B732" t="s">
        <v>1640</v>
      </c>
      <c r="C732" s="176"/>
      <c r="D732" s="176"/>
      <c r="E732" s="46" t="s">
        <v>64</v>
      </c>
      <c r="F732" s="103">
        <v>80</v>
      </c>
    </row>
    <row r="733" spans="1:6" x14ac:dyDescent="0.3">
      <c r="A733" t="s">
        <v>1682</v>
      </c>
      <c r="B733" t="s">
        <v>1641</v>
      </c>
      <c r="C733" s="176"/>
      <c r="D733" s="176"/>
      <c r="E733" s="46" t="s">
        <v>64</v>
      </c>
      <c r="F733" s="103">
        <v>350</v>
      </c>
    </row>
    <row r="734" spans="1:6" x14ac:dyDescent="0.3">
      <c r="A734" t="s">
        <v>1683</v>
      </c>
      <c r="B734" t="s">
        <v>1642</v>
      </c>
      <c r="C734" s="176"/>
      <c r="D734" s="176"/>
      <c r="E734" s="46" t="s">
        <v>64</v>
      </c>
      <c r="F734" s="103">
        <v>23.5</v>
      </c>
    </row>
    <row r="735" spans="1:6" x14ac:dyDescent="0.3">
      <c r="A735" t="s">
        <v>1684</v>
      </c>
      <c r="B735" t="s">
        <v>1643</v>
      </c>
      <c r="C735" s="176" t="s">
        <v>1703</v>
      </c>
      <c r="D735" s="176"/>
      <c r="E735" s="46" t="s">
        <v>64</v>
      </c>
      <c r="F735" s="103">
        <v>45</v>
      </c>
    </row>
    <row r="736" spans="1:6" x14ac:dyDescent="0.3">
      <c r="A736" t="s">
        <v>1685</v>
      </c>
      <c r="B736" t="s">
        <v>1643</v>
      </c>
      <c r="C736" s="176"/>
      <c r="D736" s="176"/>
      <c r="E736" s="46" t="s">
        <v>64</v>
      </c>
      <c r="F736" s="103">
        <v>48.5</v>
      </c>
    </row>
    <row r="737" spans="1:6" x14ac:dyDescent="0.3">
      <c r="A737" t="s">
        <v>1686</v>
      </c>
      <c r="B737" t="s">
        <v>1643</v>
      </c>
      <c r="C737" s="176"/>
      <c r="D737" s="176"/>
      <c r="E737" s="46" t="s">
        <v>64</v>
      </c>
      <c r="F737" s="103">
        <v>43.2</v>
      </c>
    </row>
    <row r="738" spans="1:6" x14ac:dyDescent="0.3">
      <c r="A738" t="s">
        <v>1687</v>
      </c>
      <c r="B738" t="s">
        <v>1644</v>
      </c>
      <c r="C738" s="176"/>
      <c r="D738" s="176"/>
      <c r="E738" s="46" t="s">
        <v>64</v>
      </c>
      <c r="F738" s="103">
        <v>100</v>
      </c>
    </row>
    <row r="739" spans="1:6" x14ac:dyDescent="0.3">
      <c r="A739" t="s">
        <v>1688</v>
      </c>
      <c r="B739" t="s">
        <v>1645</v>
      </c>
      <c r="C739" s="176"/>
      <c r="D739" s="176"/>
      <c r="E739" s="46" t="s">
        <v>64</v>
      </c>
      <c r="F739" s="103">
        <v>40</v>
      </c>
    </row>
    <row r="740" spans="1:6" x14ac:dyDescent="0.3">
      <c r="A740" t="s">
        <v>1689</v>
      </c>
      <c r="B740" t="s">
        <v>1646</v>
      </c>
      <c r="C740" s="176"/>
      <c r="D740" s="176"/>
      <c r="E740" s="46" t="s">
        <v>64</v>
      </c>
      <c r="F740" s="103">
        <v>500</v>
      </c>
    </row>
    <row r="741" spans="1:6" x14ac:dyDescent="0.3">
      <c r="A741" t="s">
        <v>1690</v>
      </c>
      <c r="B741" t="s">
        <v>1647</v>
      </c>
      <c r="C741" s="176"/>
      <c r="D741" s="176"/>
      <c r="E741" s="46" t="s">
        <v>64</v>
      </c>
      <c r="F741" s="103">
        <v>1200</v>
      </c>
    </row>
    <row r="742" spans="1:6" x14ac:dyDescent="0.3">
      <c r="A742" t="s">
        <v>1691</v>
      </c>
      <c r="B742" t="s">
        <v>1648</v>
      </c>
      <c r="C742" s="176" t="s">
        <v>1704</v>
      </c>
      <c r="D742" s="176"/>
      <c r="E742" s="46" t="s">
        <v>64</v>
      </c>
      <c r="F742" s="103">
        <v>1805</v>
      </c>
    </row>
    <row r="743" spans="1:6" x14ac:dyDescent="0.3">
      <c r="A743" t="s">
        <v>1692</v>
      </c>
      <c r="B743" t="s">
        <v>1649</v>
      </c>
      <c r="C743" s="176">
        <v>483</v>
      </c>
      <c r="D743" s="176"/>
      <c r="E743" s="108" t="s">
        <v>563</v>
      </c>
      <c r="F743" s="103">
        <v>30.8</v>
      </c>
    </row>
    <row r="744" spans="1:6" x14ac:dyDescent="0.3">
      <c r="A744" t="s">
        <v>1693</v>
      </c>
      <c r="B744" t="s">
        <v>1650</v>
      </c>
      <c r="C744" s="176"/>
      <c r="D744" s="176"/>
      <c r="E744" s="108" t="s">
        <v>562</v>
      </c>
      <c r="F744" s="103">
        <v>10</v>
      </c>
    </row>
    <row r="745" spans="1:6" x14ac:dyDescent="0.3">
      <c r="A745" t="s">
        <v>1694</v>
      </c>
      <c r="B745" t="s">
        <v>1651</v>
      </c>
      <c r="C745" s="176"/>
      <c r="D745" s="176"/>
      <c r="E745" s="108" t="s">
        <v>10</v>
      </c>
      <c r="F745" s="103">
        <v>93.82</v>
      </c>
    </row>
    <row r="746" spans="1:6" x14ac:dyDescent="0.3">
      <c r="A746" t="s">
        <v>1695</v>
      </c>
      <c r="B746" t="s">
        <v>1652</v>
      </c>
      <c r="C746" s="176"/>
      <c r="D746" s="176"/>
      <c r="E746" s="108" t="s">
        <v>64</v>
      </c>
      <c r="F746" s="103">
        <v>559.98</v>
      </c>
    </row>
    <row r="747" spans="1:6" x14ac:dyDescent="0.3">
      <c r="A747" t="s">
        <v>1696</v>
      </c>
      <c r="B747" t="s">
        <v>1653</v>
      </c>
      <c r="C747" s="176" t="s">
        <v>566</v>
      </c>
      <c r="D747" s="176"/>
      <c r="E747" s="108" t="s">
        <v>566</v>
      </c>
      <c r="F747" s="103">
        <v>21.67</v>
      </c>
    </row>
    <row r="748" spans="1:6" x14ac:dyDescent="0.3">
      <c r="A748" t="s">
        <v>1697</v>
      </c>
      <c r="B748" t="s">
        <v>1654</v>
      </c>
      <c r="C748" s="176"/>
      <c r="D748" s="176"/>
      <c r="E748" s="108" t="s">
        <v>10</v>
      </c>
      <c r="F748" s="103">
        <v>124</v>
      </c>
    </row>
    <row r="749" spans="1:6" x14ac:dyDescent="0.3">
      <c r="A749" t="s">
        <v>1698</v>
      </c>
      <c r="B749" t="s">
        <v>1655</v>
      </c>
      <c r="C749" s="176" t="s">
        <v>1705</v>
      </c>
      <c r="D749" s="176"/>
      <c r="E749" s="108" t="s">
        <v>64</v>
      </c>
      <c r="F749" s="103">
        <v>22.53</v>
      </c>
    </row>
    <row r="750" spans="1:6" x14ac:dyDescent="0.3">
      <c r="A750" t="s">
        <v>1699</v>
      </c>
      <c r="B750" t="s">
        <v>1656</v>
      </c>
      <c r="C750" s="176" t="s">
        <v>1706</v>
      </c>
      <c r="D750" s="176"/>
      <c r="E750" s="108" t="s">
        <v>64</v>
      </c>
      <c r="F750" s="103">
        <v>1200</v>
      </c>
    </row>
    <row r="751" spans="1:6" x14ac:dyDescent="0.3">
      <c r="A751" t="s">
        <v>1700</v>
      </c>
      <c r="B751" t="s">
        <v>1657</v>
      </c>
      <c r="C751" s="176"/>
      <c r="D751" s="176"/>
      <c r="E751" s="108" t="s">
        <v>64</v>
      </c>
      <c r="F751" s="103">
        <v>400</v>
      </c>
    </row>
    <row r="752" spans="1:6" x14ac:dyDescent="0.3">
      <c r="A752" t="s">
        <v>1701</v>
      </c>
      <c r="B752" t="s">
        <v>1658</v>
      </c>
      <c r="C752" s="176"/>
      <c r="D752" s="176"/>
      <c r="E752" s="108" t="s">
        <v>563</v>
      </c>
      <c r="F752" s="103">
        <v>6.94</v>
      </c>
    </row>
    <row r="753" spans="1:6" x14ac:dyDescent="0.3">
      <c r="A753" t="s">
        <v>1702</v>
      </c>
      <c r="B753" t="s">
        <v>1659</v>
      </c>
      <c r="C753" s="176"/>
      <c r="D753" s="176"/>
      <c r="E753" s="108" t="s">
        <v>19</v>
      </c>
      <c r="F753" s="103">
        <v>30</v>
      </c>
    </row>
  </sheetData>
  <mergeCells count="651">
    <mergeCell ref="C752:D752"/>
    <mergeCell ref="C753:D753"/>
    <mergeCell ref="C746:D746"/>
    <mergeCell ref="C747:D747"/>
    <mergeCell ref="C748:D748"/>
    <mergeCell ref="C749:D749"/>
    <mergeCell ref="C750:D750"/>
    <mergeCell ref="C751:D751"/>
    <mergeCell ref="C740:D740"/>
    <mergeCell ref="C741:D741"/>
    <mergeCell ref="C742:D742"/>
    <mergeCell ref="C743:D743"/>
    <mergeCell ref="C744:D744"/>
    <mergeCell ref="C745:D745"/>
    <mergeCell ref="C734:D734"/>
    <mergeCell ref="C735:D735"/>
    <mergeCell ref="C736:D736"/>
    <mergeCell ref="C737:D737"/>
    <mergeCell ref="C738:D738"/>
    <mergeCell ref="C739:D739"/>
    <mergeCell ref="C728:D728"/>
    <mergeCell ref="C729:D729"/>
    <mergeCell ref="C730:D730"/>
    <mergeCell ref="C731:D731"/>
    <mergeCell ref="C732:D732"/>
    <mergeCell ref="C733:D733"/>
    <mergeCell ref="C722:D722"/>
    <mergeCell ref="C723:D723"/>
    <mergeCell ref="C724:D724"/>
    <mergeCell ref="C725:D725"/>
    <mergeCell ref="C726:D726"/>
    <mergeCell ref="C727:D727"/>
    <mergeCell ref="C716:D716"/>
    <mergeCell ref="C717:D717"/>
    <mergeCell ref="C718:D718"/>
    <mergeCell ref="C719:D719"/>
    <mergeCell ref="C720:D720"/>
    <mergeCell ref="C721:D721"/>
    <mergeCell ref="C710:D710"/>
    <mergeCell ref="C711:D711"/>
    <mergeCell ref="C712:D712"/>
    <mergeCell ref="C713:D713"/>
    <mergeCell ref="C714:D714"/>
    <mergeCell ref="C715:D715"/>
    <mergeCell ref="C701:D701"/>
    <mergeCell ref="C702:D702"/>
    <mergeCell ref="C703:D703"/>
    <mergeCell ref="C704:D704"/>
    <mergeCell ref="C705:D705"/>
    <mergeCell ref="C709:D709"/>
    <mergeCell ref="C695:D695"/>
    <mergeCell ref="C696:D696"/>
    <mergeCell ref="C697:D697"/>
    <mergeCell ref="C698:D698"/>
    <mergeCell ref="C699:D699"/>
    <mergeCell ref="C700:D700"/>
    <mergeCell ref="C689:D689"/>
    <mergeCell ref="C690:D690"/>
    <mergeCell ref="C691:D691"/>
    <mergeCell ref="C692:D692"/>
    <mergeCell ref="C693:D693"/>
    <mergeCell ref="C694:D694"/>
    <mergeCell ref="C686:D686"/>
    <mergeCell ref="C687:D687"/>
    <mergeCell ref="C688:D688"/>
    <mergeCell ref="C678:D678"/>
    <mergeCell ref="C679:D679"/>
    <mergeCell ref="C680:D680"/>
    <mergeCell ref="C681:D681"/>
    <mergeCell ref="C682:D682"/>
    <mergeCell ref="C683:D683"/>
    <mergeCell ref="C672:D672"/>
    <mergeCell ref="C673:D673"/>
    <mergeCell ref="C674:D674"/>
    <mergeCell ref="C675:D675"/>
    <mergeCell ref="C676:D676"/>
    <mergeCell ref="C677:D677"/>
    <mergeCell ref="C666:D666"/>
    <mergeCell ref="C667:D667"/>
    <mergeCell ref="C668:D668"/>
    <mergeCell ref="C669:D669"/>
    <mergeCell ref="C670:D670"/>
    <mergeCell ref="C671:D671"/>
    <mergeCell ref="C660:D660"/>
    <mergeCell ref="C661:D661"/>
    <mergeCell ref="C662:D662"/>
    <mergeCell ref="C664:D664"/>
    <mergeCell ref="C665:D665"/>
    <mergeCell ref="C654:D654"/>
    <mergeCell ref="C655:D655"/>
    <mergeCell ref="C656:D656"/>
    <mergeCell ref="C657:D657"/>
    <mergeCell ref="C658:D658"/>
    <mergeCell ref="C659:D659"/>
    <mergeCell ref="C648:D648"/>
    <mergeCell ref="C652:D652"/>
    <mergeCell ref="C653:D653"/>
    <mergeCell ref="C642:D642"/>
    <mergeCell ref="C643:D643"/>
    <mergeCell ref="C644:D644"/>
    <mergeCell ref="C645:D645"/>
    <mergeCell ref="C646:D646"/>
    <mergeCell ref="C647:D647"/>
    <mergeCell ref="C636:D636"/>
    <mergeCell ref="C637:D637"/>
    <mergeCell ref="C638:D638"/>
    <mergeCell ref="C639:D639"/>
    <mergeCell ref="C640:D640"/>
    <mergeCell ref="C641:D641"/>
    <mergeCell ref="C628:D628"/>
    <mergeCell ref="C629:D629"/>
    <mergeCell ref="C630:D630"/>
    <mergeCell ref="C633:D633"/>
    <mergeCell ref="C634:D634"/>
    <mergeCell ref="C635:D635"/>
    <mergeCell ref="C617:D617"/>
    <mergeCell ref="C618:D618"/>
    <mergeCell ref="C619:D619"/>
    <mergeCell ref="C620:D620"/>
    <mergeCell ref="C621:D621"/>
    <mergeCell ref="C622:D622"/>
    <mergeCell ref="C609:D609"/>
    <mergeCell ref="C610:D610"/>
    <mergeCell ref="C611:D611"/>
    <mergeCell ref="C612:D612"/>
    <mergeCell ref="C615:D615"/>
    <mergeCell ref="C616:D616"/>
    <mergeCell ref="C600:D600"/>
    <mergeCell ref="C604:D604"/>
    <mergeCell ref="C605:D605"/>
    <mergeCell ref="C606:D606"/>
    <mergeCell ref="C607:D607"/>
    <mergeCell ref="C608:D608"/>
    <mergeCell ref="C594:D594"/>
    <mergeCell ref="C595:D595"/>
    <mergeCell ref="C596:D596"/>
    <mergeCell ref="C599:D599"/>
    <mergeCell ref="C588:D588"/>
    <mergeCell ref="C589:D589"/>
    <mergeCell ref="C592:D592"/>
    <mergeCell ref="C593:D593"/>
    <mergeCell ref="C584:D584"/>
    <mergeCell ref="C585:D585"/>
    <mergeCell ref="C568:D568"/>
    <mergeCell ref="C569:D569"/>
    <mergeCell ref="C586:D586"/>
    <mergeCell ref="C587:D587"/>
    <mergeCell ref="C581:D581"/>
    <mergeCell ref="C582:D582"/>
    <mergeCell ref="C583:D583"/>
    <mergeCell ref="C572:D572"/>
    <mergeCell ref="C573:D573"/>
    <mergeCell ref="C574:D574"/>
    <mergeCell ref="C575:D575"/>
    <mergeCell ref="C576:D576"/>
    <mergeCell ref="C564:D564"/>
    <mergeCell ref="C565:D565"/>
    <mergeCell ref="C566:D566"/>
    <mergeCell ref="C567:D567"/>
    <mergeCell ref="C570:D570"/>
    <mergeCell ref="C571:D571"/>
    <mergeCell ref="C561:D561"/>
    <mergeCell ref="C562:D562"/>
    <mergeCell ref="C563:D563"/>
    <mergeCell ref="C553:D553"/>
    <mergeCell ref="C554:D554"/>
    <mergeCell ref="C555:D555"/>
    <mergeCell ref="C556:D556"/>
    <mergeCell ref="C547:D547"/>
    <mergeCell ref="C548:D548"/>
    <mergeCell ref="C549:D549"/>
    <mergeCell ref="C550:D550"/>
    <mergeCell ref="C551:D551"/>
    <mergeCell ref="C552:D552"/>
    <mergeCell ref="C541:D541"/>
    <mergeCell ref="C542:D542"/>
    <mergeCell ref="C543:D543"/>
    <mergeCell ref="C544:D544"/>
    <mergeCell ref="C545:D545"/>
    <mergeCell ref="C546:D546"/>
    <mergeCell ref="C535:D535"/>
    <mergeCell ref="C536:D536"/>
    <mergeCell ref="C537:D537"/>
    <mergeCell ref="C538:D538"/>
    <mergeCell ref="C539:D539"/>
    <mergeCell ref="C540:D540"/>
    <mergeCell ref="C529:D529"/>
    <mergeCell ref="C530:D530"/>
    <mergeCell ref="C531:D531"/>
    <mergeCell ref="C532:D532"/>
    <mergeCell ref="C533:D533"/>
    <mergeCell ref="C534:D534"/>
    <mergeCell ref="C523:D523"/>
    <mergeCell ref="C524:D524"/>
    <mergeCell ref="C525:D525"/>
    <mergeCell ref="C526:D526"/>
    <mergeCell ref="C527:D527"/>
    <mergeCell ref="C528:D528"/>
    <mergeCell ref="C518:D518"/>
    <mergeCell ref="C519:D519"/>
    <mergeCell ref="C520:D520"/>
    <mergeCell ref="C521:D521"/>
    <mergeCell ref="C522:D522"/>
    <mergeCell ref="C514:D514"/>
    <mergeCell ref="C507:D507"/>
    <mergeCell ref="C508:D508"/>
    <mergeCell ref="C509:D509"/>
    <mergeCell ref="C515:D515"/>
    <mergeCell ref="C516:D516"/>
    <mergeCell ref="C517:D517"/>
    <mergeCell ref="C513:D513"/>
    <mergeCell ref="C512:D512"/>
    <mergeCell ref="C511:D511"/>
    <mergeCell ref="C510:D510"/>
    <mergeCell ref="C500:D500"/>
    <mergeCell ref="C501:D501"/>
    <mergeCell ref="C502:D502"/>
    <mergeCell ref="C503:D503"/>
    <mergeCell ref="C504:D504"/>
    <mergeCell ref="C506:D506"/>
    <mergeCell ref="C494:D494"/>
    <mergeCell ref="C495:D495"/>
    <mergeCell ref="C496:D496"/>
    <mergeCell ref="C497:D497"/>
    <mergeCell ref="C498:D498"/>
    <mergeCell ref="C499:D499"/>
    <mergeCell ref="C505:D505"/>
    <mergeCell ref="C488:D488"/>
    <mergeCell ref="C489:D489"/>
    <mergeCell ref="C490:D490"/>
    <mergeCell ref="C491:D491"/>
    <mergeCell ref="C492:D492"/>
    <mergeCell ref="C493:D493"/>
    <mergeCell ref="C482:D482"/>
    <mergeCell ref="C483:D483"/>
    <mergeCell ref="C484:D484"/>
    <mergeCell ref="C485:D485"/>
    <mergeCell ref="C486:D486"/>
    <mergeCell ref="C487:D487"/>
    <mergeCell ref="C476:D476"/>
    <mergeCell ref="C477:D477"/>
    <mergeCell ref="C478:D478"/>
    <mergeCell ref="C479:D479"/>
    <mergeCell ref="C480:D480"/>
    <mergeCell ref="C481:D481"/>
    <mergeCell ref="C470:D470"/>
    <mergeCell ref="C471:D471"/>
    <mergeCell ref="C472:D472"/>
    <mergeCell ref="C473:D473"/>
    <mergeCell ref="C474:D474"/>
    <mergeCell ref="C475:D475"/>
    <mergeCell ref="C464:D464"/>
    <mergeCell ref="C465:D465"/>
    <mergeCell ref="C466:D466"/>
    <mergeCell ref="C467:D467"/>
    <mergeCell ref="C468:D468"/>
    <mergeCell ref="C469:D469"/>
    <mergeCell ref="C458:D458"/>
    <mergeCell ref="C459:D459"/>
    <mergeCell ref="C460:D460"/>
    <mergeCell ref="C461:D461"/>
    <mergeCell ref="C462:D462"/>
    <mergeCell ref="C463:D463"/>
    <mergeCell ref="C449:D449"/>
    <mergeCell ref="C450:D450"/>
    <mergeCell ref="C451:D451"/>
    <mergeCell ref="C455:D455"/>
    <mergeCell ref="C456:D456"/>
    <mergeCell ref="C457:D457"/>
    <mergeCell ref="C443:D443"/>
    <mergeCell ref="C444:D444"/>
    <mergeCell ref="C445:D445"/>
    <mergeCell ref="C448:D448"/>
    <mergeCell ref="C437:D437"/>
    <mergeCell ref="C438:D438"/>
    <mergeCell ref="C439:D439"/>
    <mergeCell ref="C440:D440"/>
    <mergeCell ref="C441:D441"/>
    <mergeCell ref="C442:D442"/>
    <mergeCell ref="C430:D430"/>
    <mergeCell ref="C431:D431"/>
    <mergeCell ref="C432:D432"/>
    <mergeCell ref="C433:D433"/>
    <mergeCell ref="C436:D436"/>
    <mergeCell ref="C424:D424"/>
    <mergeCell ref="C425:D425"/>
    <mergeCell ref="C426:D426"/>
    <mergeCell ref="C427:D427"/>
    <mergeCell ref="C428:D428"/>
    <mergeCell ref="C429:D429"/>
    <mergeCell ref="C418:D418"/>
    <mergeCell ref="C419:D419"/>
    <mergeCell ref="C420:D420"/>
    <mergeCell ref="C421:D421"/>
    <mergeCell ref="C422:D422"/>
    <mergeCell ref="C423:D423"/>
    <mergeCell ref="C411:D411"/>
    <mergeCell ref="C412:D412"/>
    <mergeCell ref="C413:D413"/>
    <mergeCell ref="C398:D398"/>
    <mergeCell ref="C405:D405"/>
    <mergeCell ref="C417:D417"/>
    <mergeCell ref="C406:D406"/>
    <mergeCell ref="C407:D407"/>
    <mergeCell ref="C408:D408"/>
    <mergeCell ref="C409:D409"/>
    <mergeCell ref="C410:D410"/>
    <mergeCell ref="C399:D399"/>
    <mergeCell ref="C400:D400"/>
    <mergeCell ref="C401:D401"/>
    <mergeCell ref="C402:D402"/>
    <mergeCell ref="C403:D403"/>
    <mergeCell ref="C404:D404"/>
    <mergeCell ref="C393:D393"/>
    <mergeCell ref="C394:D394"/>
    <mergeCell ref="C395:D395"/>
    <mergeCell ref="C396:D396"/>
    <mergeCell ref="C397:D397"/>
    <mergeCell ref="C382:D382"/>
    <mergeCell ref="C383:D383"/>
    <mergeCell ref="C389:D389"/>
    <mergeCell ref="C390:D390"/>
    <mergeCell ref="C391:D391"/>
    <mergeCell ref="C392:D392"/>
    <mergeCell ref="C376:D376"/>
    <mergeCell ref="C377:D377"/>
    <mergeCell ref="C378:D378"/>
    <mergeCell ref="C379:D379"/>
    <mergeCell ref="C380:D380"/>
    <mergeCell ref="C381:D381"/>
    <mergeCell ref="C370:D370"/>
    <mergeCell ref="C371:D371"/>
    <mergeCell ref="C372:D372"/>
    <mergeCell ref="C373:D373"/>
    <mergeCell ref="C374:D374"/>
    <mergeCell ref="C375:D375"/>
    <mergeCell ref="C364:D364"/>
    <mergeCell ref="C365:D365"/>
    <mergeCell ref="C366:D366"/>
    <mergeCell ref="C367:D367"/>
    <mergeCell ref="C368:D368"/>
    <mergeCell ref="C369:D369"/>
    <mergeCell ref="C358:D358"/>
    <mergeCell ref="C359:D359"/>
    <mergeCell ref="C360:D360"/>
    <mergeCell ref="C361:D361"/>
    <mergeCell ref="C362:D362"/>
    <mergeCell ref="C363:D363"/>
    <mergeCell ref="C352:D352"/>
    <mergeCell ref="C353:D353"/>
    <mergeCell ref="C356:D356"/>
    <mergeCell ref="C357:D357"/>
    <mergeCell ref="C343:D343"/>
    <mergeCell ref="C344:D344"/>
    <mergeCell ref="C345:D345"/>
    <mergeCell ref="C346:D346"/>
    <mergeCell ref="C347:D347"/>
    <mergeCell ref="C348:D348"/>
    <mergeCell ref="C349:D349"/>
    <mergeCell ref="C350:D350"/>
    <mergeCell ref="C351:D351"/>
    <mergeCell ref="C337:D337"/>
    <mergeCell ref="C338:D338"/>
    <mergeCell ref="C339:D339"/>
    <mergeCell ref="C340:D340"/>
    <mergeCell ref="C341:D341"/>
    <mergeCell ref="C342:D342"/>
    <mergeCell ref="C331:D331"/>
    <mergeCell ref="C332:D332"/>
    <mergeCell ref="C333:D333"/>
    <mergeCell ref="C334:D334"/>
    <mergeCell ref="C335:D335"/>
    <mergeCell ref="C336:D336"/>
    <mergeCell ref="C325:D325"/>
    <mergeCell ref="C326:D326"/>
    <mergeCell ref="C327:D327"/>
    <mergeCell ref="C328:D328"/>
    <mergeCell ref="C329:D329"/>
    <mergeCell ref="C330:D330"/>
    <mergeCell ref="C313:D313"/>
    <mergeCell ref="C314:D314"/>
    <mergeCell ref="C315:D315"/>
    <mergeCell ref="C316:D316"/>
    <mergeCell ref="C317:D317"/>
    <mergeCell ref="C321:D321"/>
    <mergeCell ref="C322:D322"/>
    <mergeCell ref="C323:D323"/>
    <mergeCell ref="C324:D324"/>
    <mergeCell ref="C307:D307"/>
    <mergeCell ref="C308:D308"/>
    <mergeCell ref="C309:D309"/>
    <mergeCell ref="C310:D310"/>
    <mergeCell ref="C311:D311"/>
    <mergeCell ref="C312:D312"/>
    <mergeCell ref="C301:D301"/>
    <mergeCell ref="C302:D302"/>
    <mergeCell ref="C303:D303"/>
    <mergeCell ref="C304:D304"/>
    <mergeCell ref="C305:D305"/>
    <mergeCell ref="C306:D306"/>
    <mergeCell ref="C295:D295"/>
    <mergeCell ref="C296:D296"/>
    <mergeCell ref="C298:D298"/>
    <mergeCell ref="C297:D297"/>
    <mergeCell ref="C299:D299"/>
    <mergeCell ref="C300:D300"/>
    <mergeCell ref="C290:D290"/>
    <mergeCell ref="C282:D282"/>
    <mergeCell ref="C291:D291"/>
    <mergeCell ref="C292:D292"/>
    <mergeCell ref="C293:D293"/>
    <mergeCell ref="C294:D294"/>
    <mergeCell ref="C284:D284"/>
    <mergeCell ref="C285:D285"/>
    <mergeCell ref="C286:D286"/>
    <mergeCell ref="C287:D287"/>
    <mergeCell ref="C288:D288"/>
    <mergeCell ref="C289:D289"/>
    <mergeCell ref="C278:D278"/>
    <mergeCell ref="C279:D279"/>
    <mergeCell ref="C280:D280"/>
    <mergeCell ref="C281:D281"/>
    <mergeCell ref="C283:D283"/>
    <mergeCell ref="C269:D269"/>
    <mergeCell ref="C270:D270"/>
    <mergeCell ref="C271:D271"/>
    <mergeCell ref="C272:D272"/>
    <mergeCell ref="C276:D276"/>
    <mergeCell ref="C277:D277"/>
    <mergeCell ref="C263:D263"/>
    <mergeCell ref="C265:D265"/>
    <mergeCell ref="C266:D266"/>
    <mergeCell ref="C264:D264"/>
    <mergeCell ref="C267:D267"/>
    <mergeCell ref="C268:D268"/>
    <mergeCell ref="C257:D257"/>
    <mergeCell ref="C258:D258"/>
    <mergeCell ref="C259:D259"/>
    <mergeCell ref="C260:D260"/>
    <mergeCell ref="C261:D261"/>
    <mergeCell ref="C262:D262"/>
    <mergeCell ref="C251:D251"/>
    <mergeCell ref="C252:D252"/>
    <mergeCell ref="C253:D253"/>
    <mergeCell ref="C254:D254"/>
    <mergeCell ref="C255:D255"/>
    <mergeCell ref="C256:D256"/>
    <mergeCell ref="C245:D245"/>
    <mergeCell ref="C246:D246"/>
    <mergeCell ref="C247:D247"/>
    <mergeCell ref="C248:D248"/>
    <mergeCell ref="C249:D249"/>
    <mergeCell ref="C250:D250"/>
    <mergeCell ref="C239:D239"/>
    <mergeCell ref="C240:D240"/>
    <mergeCell ref="C241:D241"/>
    <mergeCell ref="C242:D242"/>
    <mergeCell ref="C243:D243"/>
    <mergeCell ref="C244:D244"/>
    <mergeCell ref="C233:D233"/>
    <mergeCell ref="C234:D234"/>
    <mergeCell ref="C235:D235"/>
    <mergeCell ref="C236:D236"/>
    <mergeCell ref="C227:D227"/>
    <mergeCell ref="C228:D228"/>
    <mergeCell ref="C229:D229"/>
    <mergeCell ref="C230:D230"/>
    <mergeCell ref="C231:D231"/>
    <mergeCell ref="C232:D232"/>
    <mergeCell ref="C221:D221"/>
    <mergeCell ref="C222:D222"/>
    <mergeCell ref="C223:D223"/>
    <mergeCell ref="C224:D224"/>
    <mergeCell ref="C225:D225"/>
    <mergeCell ref="C226:D226"/>
    <mergeCell ref="C215:D215"/>
    <mergeCell ref="C216:D216"/>
    <mergeCell ref="C217:D217"/>
    <mergeCell ref="C218:D218"/>
    <mergeCell ref="C219:D219"/>
    <mergeCell ref="C220:D220"/>
    <mergeCell ref="C209:D209"/>
    <mergeCell ref="C210:D210"/>
    <mergeCell ref="C211:D211"/>
    <mergeCell ref="C212:D212"/>
    <mergeCell ref="C213:D213"/>
    <mergeCell ref="C214:D214"/>
    <mergeCell ref="C203:D203"/>
    <mergeCell ref="C204:D204"/>
    <mergeCell ref="C205:D205"/>
    <mergeCell ref="C206:D206"/>
    <mergeCell ref="C207:D207"/>
    <mergeCell ref="C208:D208"/>
    <mergeCell ref="C197:D197"/>
    <mergeCell ref="C198:D198"/>
    <mergeCell ref="C199:D199"/>
    <mergeCell ref="C200:D200"/>
    <mergeCell ref="C201:D201"/>
    <mergeCell ref="C202:D202"/>
    <mergeCell ref="C191:D191"/>
    <mergeCell ref="C192:D192"/>
    <mergeCell ref="C193:D193"/>
    <mergeCell ref="C194:D194"/>
    <mergeCell ref="C195:D195"/>
    <mergeCell ref="C196:D196"/>
    <mergeCell ref="C182:D182"/>
    <mergeCell ref="C183:D183"/>
    <mergeCell ref="C187:D187"/>
    <mergeCell ref="C188:D188"/>
    <mergeCell ref="C189:D189"/>
    <mergeCell ref="C190:D190"/>
    <mergeCell ref="C176:D176"/>
    <mergeCell ref="C177:D177"/>
    <mergeCell ref="C178:D178"/>
    <mergeCell ref="C179:D179"/>
    <mergeCell ref="C180:D180"/>
    <mergeCell ref="C181:D181"/>
    <mergeCell ref="C170:D170"/>
    <mergeCell ref="C171:D171"/>
    <mergeCell ref="C172:D172"/>
    <mergeCell ref="C173:D173"/>
    <mergeCell ref="C174:D174"/>
    <mergeCell ref="C175:D175"/>
    <mergeCell ref="C164:D164"/>
    <mergeCell ref="C165:D165"/>
    <mergeCell ref="C166:D166"/>
    <mergeCell ref="C167:D167"/>
    <mergeCell ref="C168:D168"/>
    <mergeCell ref="C169:D169"/>
    <mergeCell ref="C155:D155"/>
    <mergeCell ref="C156:D156"/>
    <mergeCell ref="C157:D157"/>
    <mergeCell ref="C158:D158"/>
    <mergeCell ref="C159:D159"/>
    <mergeCell ref="C163:D163"/>
    <mergeCell ref="C149:D149"/>
    <mergeCell ref="C150:D150"/>
    <mergeCell ref="C151:D151"/>
    <mergeCell ref="C152:D152"/>
    <mergeCell ref="C153:D153"/>
    <mergeCell ref="C154:D154"/>
    <mergeCell ref="C143:D143"/>
    <mergeCell ref="C144:D144"/>
    <mergeCell ref="C145:D145"/>
    <mergeCell ref="C146:D146"/>
    <mergeCell ref="C147:D147"/>
    <mergeCell ref="C148:D148"/>
    <mergeCell ref="C132:D132"/>
    <mergeCell ref="C133:D133"/>
    <mergeCell ref="C134:D134"/>
    <mergeCell ref="C135:D135"/>
    <mergeCell ref="C141:D141"/>
    <mergeCell ref="C142:D142"/>
    <mergeCell ref="C126:D126"/>
    <mergeCell ref="C127:D127"/>
    <mergeCell ref="C128:D128"/>
    <mergeCell ref="C129:D129"/>
    <mergeCell ref="C130:D130"/>
    <mergeCell ref="C131:D131"/>
    <mergeCell ref="C120:D120"/>
    <mergeCell ref="C121:D121"/>
    <mergeCell ref="C122:D122"/>
    <mergeCell ref="C123:D123"/>
    <mergeCell ref="C124:D124"/>
    <mergeCell ref="C125:D125"/>
    <mergeCell ref="C111:D111"/>
    <mergeCell ref="C112:D112"/>
    <mergeCell ref="C113:D113"/>
    <mergeCell ref="C114:D114"/>
    <mergeCell ref="C115:D115"/>
    <mergeCell ref="C119:D119"/>
    <mergeCell ref="C105:D105"/>
    <mergeCell ref="C106:D106"/>
    <mergeCell ref="C107:D107"/>
    <mergeCell ref="C108:D108"/>
    <mergeCell ref="C109:D109"/>
    <mergeCell ref="C110:D110"/>
    <mergeCell ref="C94:D94"/>
    <mergeCell ref="C95:D95"/>
    <mergeCell ref="C96:D96"/>
    <mergeCell ref="C97:D97"/>
    <mergeCell ref="C98:D98"/>
    <mergeCell ref="C104:D104"/>
    <mergeCell ref="C87:D87"/>
    <mergeCell ref="C88:D88"/>
    <mergeCell ref="C89:D89"/>
    <mergeCell ref="C90:D90"/>
    <mergeCell ref="C65:D65"/>
    <mergeCell ref="C66:D66"/>
    <mergeCell ref="C81:D81"/>
    <mergeCell ref="C82:D82"/>
    <mergeCell ref="C83:D83"/>
    <mergeCell ref="C84:D84"/>
    <mergeCell ref="C85:D85"/>
    <mergeCell ref="C86:D86"/>
    <mergeCell ref="C75:D75"/>
    <mergeCell ref="C76:D76"/>
    <mergeCell ref="C77:D77"/>
    <mergeCell ref="C78:D78"/>
    <mergeCell ref="C79:D79"/>
    <mergeCell ref="C80:D80"/>
    <mergeCell ref="C70:D70"/>
    <mergeCell ref="C71:D71"/>
    <mergeCell ref="C72:D72"/>
    <mergeCell ref="C73:D73"/>
    <mergeCell ref="C74:D74"/>
    <mergeCell ref="C62:D62"/>
    <mergeCell ref="C63:D63"/>
    <mergeCell ref="C64:D64"/>
    <mergeCell ref="C67:D67"/>
    <mergeCell ref="C69:D69"/>
    <mergeCell ref="C56:D56"/>
    <mergeCell ref="C57:D57"/>
    <mergeCell ref="C58:D58"/>
    <mergeCell ref="C59:D59"/>
    <mergeCell ref="C60:D60"/>
    <mergeCell ref="C61:D61"/>
    <mergeCell ref="C68:D68"/>
    <mergeCell ref="C50:D50"/>
    <mergeCell ref="C54:D54"/>
    <mergeCell ref="C53:D53"/>
    <mergeCell ref="C52:D52"/>
    <mergeCell ref="C51:D51"/>
    <mergeCell ref="C55:D55"/>
    <mergeCell ref="C38:D38"/>
    <mergeCell ref="C39:D39"/>
    <mergeCell ref="C40:D40"/>
    <mergeCell ref="C41:D41"/>
    <mergeCell ref="C42:D42"/>
    <mergeCell ref="C44:D44"/>
    <mergeCell ref="C35:D35"/>
    <mergeCell ref="C36:D36"/>
    <mergeCell ref="C37:D37"/>
    <mergeCell ref="C31:D31"/>
    <mergeCell ref="C22:D22"/>
    <mergeCell ref="C23:D23"/>
    <mergeCell ref="C24:D24"/>
    <mergeCell ref="C25:D25"/>
    <mergeCell ref="C26:D26"/>
    <mergeCell ref="C27:D27"/>
    <mergeCell ref="C28:D28"/>
    <mergeCell ref="C29:D29"/>
    <mergeCell ref="A1:F2"/>
    <mergeCell ref="A3:F3"/>
    <mergeCell ref="C9:D9"/>
    <mergeCell ref="C21:D21"/>
    <mergeCell ref="B4:C4"/>
    <mergeCell ref="B5:C5"/>
    <mergeCell ref="C32:D32"/>
    <mergeCell ref="C33:D33"/>
    <mergeCell ref="C34:D34"/>
  </mergeCells>
  <printOptions horizontalCentered="1"/>
  <pageMargins left="0.70866141732283472" right="0.70866141732283472" top="0.74803149606299213" bottom="0.74803149606299213" header="0.31496062992125984" footer="0.31496062992125984"/>
  <pageSetup scale="68" orientation="portrait" r:id="rId1"/>
  <rowBreaks count="14" manualBreakCount="14">
    <brk id="67" max="5" man="1"/>
    <brk id="91" max="5" man="1"/>
    <brk id="136" max="5" man="1"/>
    <brk id="184" max="5" man="1"/>
    <brk id="236" max="5" man="1"/>
    <brk id="273" max="5" man="1"/>
    <brk id="318" max="5" man="1"/>
    <brk id="353" max="5" man="1"/>
    <brk id="384" max="5" man="1"/>
    <brk id="444" max="5" man="1"/>
    <brk id="556" max="5" man="1"/>
    <brk id="612" max="5" man="1"/>
    <brk id="662" max="5" man="1"/>
    <brk id="70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4"/>
  <sheetViews>
    <sheetView view="pageBreakPreview" zoomScale="85" zoomScaleNormal="100" zoomScaleSheetLayoutView="85" workbookViewId="0">
      <selection sqref="A1:F7"/>
    </sheetView>
  </sheetViews>
  <sheetFormatPr baseColWidth="10" defaultColWidth="11.44140625" defaultRowHeight="12.6" x14ac:dyDescent="0.2"/>
  <cols>
    <col min="1" max="1" width="13.6640625" style="26" customWidth="1"/>
    <col min="2" max="2" width="57" style="26" customWidth="1"/>
    <col min="3" max="3" width="11.44140625" style="27"/>
    <col min="4" max="4" width="11.5546875" style="27" bestFit="1" customWidth="1"/>
    <col min="5" max="5" width="12.6640625" style="26" bestFit="1" customWidth="1"/>
    <col min="6" max="6" width="13.6640625" style="26" bestFit="1" customWidth="1"/>
    <col min="7" max="16384" width="11.44140625" style="26"/>
  </cols>
  <sheetData>
    <row r="1" spans="1:6" ht="12.75" customHeight="1" x14ac:dyDescent="0.2">
      <c r="A1" s="159" t="s">
        <v>2032</v>
      </c>
      <c r="B1" s="160"/>
      <c r="C1" s="160"/>
      <c r="D1" s="160"/>
      <c r="E1" s="160"/>
      <c r="F1" s="161"/>
    </row>
    <row r="2" spans="1:6" ht="13.2" thickBot="1" x14ac:dyDescent="0.25">
      <c r="A2" s="162"/>
      <c r="B2" s="163"/>
      <c r="C2" s="163"/>
      <c r="D2" s="163"/>
      <c r="E2" s="163"/>
      <c r="F2" s="164"/>
    </row>
    <row r="3" spans="1:6" ht="14.4" thickBot="1" x14ac:dyDescent="0.3">
      <c r="A3" s="165" t="s">
        <v>304</v>
      </c>
      <c r="B3" s="166"/>
      <c r="C3" s="166"/>
      <c r="D3" s="166"/>
      <c r="E3" s="166"/>
      <c r="F3" s="167"/>
    </row>
    <row r="4" spans="1:6" ht="14.4" x14ac:dyDescent="0.3">
      <c r="A4" s="48"/>
      <c r="B4" s="172" t="s">
        <v>305</v>
      </c>
      <c r="C4" s="172"/>
      <c r="D4" s="4" t="s">
        <v>307</v>
      </c>
      <c r="E4" s="110"/>
      <c r="F4" s="109"/>
    </row>
    <row r="5" spans="1:6" ht="14.4" x14ac:dyDescent="0.3">
      <c r="A5" s="48"/>
      <c r="B5" s="173" t="s">
        <v>306</v>
      </c>
      <c r="C5" s="173"/>
      <c r="D5" s="4" t="s">
        <v>308</v>
      </c>
      <c r="E5" s="4"/>
      <c r="F5" s="23"/>
    </row>
    <row r="6" spans="1:6" ht="14.4" x14ac:dyDescent="0.3">
      <c r="A6" s="48"/>
      <c r="B6" s="4"/>
      <c r="C6"/>
      <c r="D6" s="93" t="s">
        <v>309</v>
      </c>
      <c r="E6" s="4"/>
      <c r="F6" s="23"/>
    </row>
    <row r="7" spans="1:6" ht="15" thickBot="1" x14ac:dyDescent="0.35">
      <c r="A7" s="49"/>
      <c r="B7" s="24"/>
      <c r="C7" s="51"/>
      <c r="D7" s="24"/>
      <c r="E7" s="24"/>
      <c r="F7" s="25"/>
    </row>
    <row r="8" spans="1:6" ht="13.2" thickBot="1" x14ac:dyDescent="0.25">
      <c r="A8" s="114" t="s">
        <v>0</v>
      </c>
      <c r="B8" s="179" t="s">
        <v>237</v>
      </c>
      <c r="C8" s="179"/>
      <c r="D8" s="179"/>
      <c r="E8" s="179"/>
      <c r="F8" s="115" t="s">
        <v>2</v>
      </c>
    </row>
    <row r="9" spans="1:6" ht="30" customHeight="1" x14ac:dyDescent="0.2">
      <c r="A9" s="37" t="s">
        <v>239</v>
      </c>
      <c r="B9" s="183" t="s">
        <v>240</v>
      </c>
      <c r="C9" s="184"/>
      <c r="D9" s="184"/>
      <c r="E9" s="185"/>
      <c r="F9" s="38" t="s">
        <v>19</v>
      </c>
    </row>
    <row r="10" spans="1:6" ht="13.2" thickBot="1" x14ac:dyDescent="0.25"/>
    <row r="11" spans="1:6" ht="13.2" thickBot="1" x14ac:dyDescent="0.25">
      <c r="A11" s="123" t="s">
        <v>0</v>
      </c>
      <c r="B11" s="124" t="s">
        <v>1</v>
      </c>
      <c r="C11" s="124" t="s">
        <v>2</v>
      </c>
      <c r="D11" s="124" t="s">
        <v>3</v>
      </c>
      <c r="E11" s="125" t="s">
        <v>238</v>
      </c>
      <c r="F11" s="126" t="s">
        <v>5</v>
      </c>
    </row>
    <row r="12" spans="1:6" x14ac:dyDescent="0.2">
      <c r="A12" s="39" t="s">
        <v>241</v>
      </c>
      <c r="B12" s="40" t="s">
        <v>244</v>
      </c>
      <c r="C12" s="41" t="s">
        <v>247</v>
      </c>
      <c r="D12" s="42">
        <v>0.6</v>
      </c>
      <c r="E12" s="43">
        <v>1900</v>
      </c>
      <c r="F12" s="43">
        <f>E12*D12</f>
        <v>1140</v>
      </c>
    </row>
    <row r="13" spans="1:6" x14ac:dyDescent="0.2">
      <c r="A13" s="34" t="s">
        <v>242</v>
      </c>
      <c r="B13" s="28" t="s">
        <v>245</v>
      </c>
      <c r="C13" s="29" t="s">
        <v>216</v>
      </c>
      <c r="D13" s="35">
        <v>1</v>
      </c>
      <c r="E13" s="36">
        <v>141.66</v>
      </c>
      <c r="F13" s="36">
        <f t="shared" ref="F13:F14" si="0">E13*D13</f>
        <v>141.66</v>
      </c>
    </row>
    <row r="14" spans="1:6" x14ac:dyDescent="0.2">
      <c r="A14" s="34" t="s">
        <v>243</v>
      </c>
      <c r="B14" s="28" t="s">
        <v>246</v>
      </c>
      <c r="C14" s="29" t="s">
        <v>216</v>
      </c>
      <c r="D14" s="29">
        <v>0.27500000000000002</v>
      </c>
      <c r="E14" s="36">
        <v>3.28</v>
      </c>
      <c r="F14" s="36">
        <f t="shared" si="0"/>
        <v>0.90200000000000002</v>
      </c>
    </row>
    <row r="15" spans="1:6" x14ac:dyDescent="0.2">
      <c r="D15" s="122" t="s">
        <v>248</v>
      </c>
      <c r="E15" s="122" t="s">
        <v>239</v>
      </c>
      <c r="F15" s="117">
        <f>SUM(F12:F14)</f>
        <v>1282.5620000000001</v>
      </c>
    </row>
    <row r="16" spans="1:6" ht="13.2" thickBot="1" x14ac:dyDescent="0.25"/>
    <row r="17" spans="1:6" ht="13.2" thickBot="1" x14ac:dyDescent="0.25">
      <c r="A17" s="114" t="s">
        <v>0</v>
      </c>
      <c r="B17" s="179" t="s">
        <v>237</v>
      </c>
      <c r="C17" s="179"/>
      <c r="D17" s="179"/>
      <c r="E17" s="179"/>
      <c r="F17" s="115" t="s">
        <v>2</v>
      </c>
    </row>
    <row r="18" spans="1:6" ht="30" customHeight="1" x14ac:dyDescent="0.2">
      <c r="A18" s="37" t="s">
        <v>249</v>
      </c>
      <c r="B18" s="183" t="s">
        <v>250</v>
      </c>
      <c r="C18" s="184"/>
      <c r="D18" s="184"/>
      <c r="E18" s="185"/>
      <c r="F18" s="38" t="s">
        <v>19</v>
      </c>
    </row>
    <row r="19" spans="1:6" ht="13.2" thickBot="1" x14ac:dyDescent="0.25"/>
    <row r="20" spans="1:6" x14ac:dyDescent="0.2">
      <c r="A20" s="118" t="s">
        <v>0</v>
      </c>
      <c r="B20" s="119" t="s">
        <v>1</v>
      </c>
      <c r="C20" s="119" t="s">
        <v>2</v>
      </c>
      <c r="D20" s="119" t="s">
        <v>3</v>
      </c>
      <c r="E20" s="120" t="s">
        <v>238</v>
      </c>
      <c r="F20" s="121" t="s">
        <v>5</v>
      </c>
    </row>
    <row r="21" spans="1:6" x14ac:dyDescent="0.2">
      <c r="A21" s="34" t="s">
        <v>241</v>
      </c>
      <c r="B21" s="28" t="s">
        <v>244</v>
      </c>
      <c r="C21" s="29" t="s">
        <v>247</v>
      </c>
      <c r="D21" s="35">
        <v>0.51</v>
      </c>
      <c r="E21" s="36">
        <v>1900</v>
      </c>
      <c r="F21" s="36">
        <f>E21*D21</f>
        <v>969</v>
      </c>
    </row>
    <row r="22" spans="1:6" x14ac:dyDescent="0.2">
      <c r="A22" s="34" t="s">
        <v>242</v>
      </c>
      <c r="B22" s="28" t="s">
        <v>245</v>
      </c>
      <c r="C22" s="29" t="s">
        <v>216</v>
      </c>
      <c r="D22" s="35">
        <v>1.1000000000000001</v>
      </c>
      <c r="E22" s="36">
        <v>141.66</v>
      </c>
      <c r="F22" s="36">
        <f t="shared" ref="F22:F23" si="1">E22*D22</f>
        <v>155.82600000000002</v>
      </c>
    </row>
    <row r="23" spans="1:6" x14ac:dyDescent="0.2">
      <c r="A23" s="34" t="s">
        <v>243</v>
      </c>
      <c r="B23" s="28" t="s">
        <v>246</v>
      </c>
      <c r="C23" s="29" t="s">
        <v>216</v>
      </c>
      <c r="D23" s="29">
        <v>0.27200000000000002</v>
      </c>
      <c r="E23" s="36">
        <v>3.28</v>
      </c>
      <c r="F23" s="36">
        <f t="shared" si="1"/>
        <v>0.89216000000000006</v>
      </c>
    </row>
    <row r="24" spans="1:6" x14ac:dyDescent="0.2">
      <c r="D24" s="122" t="s">
        <v>248</v>
      </c>
      <c r="E24" s="122" t="s">
        <v>249</v>
      </c>
      <c r="F24" s="117">
        <f>SUM(F21:F23)</f>
        <v>1125.7181600000001</v>
      </c>
    </row>
    <row r="25" spans="1:6" ht="13.2" thickBot="1" x14ac:dyDescent="0.25"/>
    <row r="26" spans="1:6" ht="13.2" thickBot="1" x14ac:dyDescent="0.25">
      <c r="A26" s="114" t="s">
        <v>0</v>
      </c>
      <c r="B26" s="179" t="s">
        <v>237</v>
      </c>
      <c r="C26" s="179"/>
      <c r="D26" s="179"/>
      <c r="E26" s="179"/>
      <c r="F26" s="115" t="s">
        <v>2</v>
      </c>
    </row>
    <row r="27" spans="1:6" ht="30" customHeight="1" x14ac:dyDescent="0.2">
      <c r="A27" s="37" t="s">
        <v>251</v>
      </c>
      <c r="B27" s="183" t="s">
        <v>252</v>
      </c>
      <c r="C27" s="184"/>
      <c r="D27" s="184"/>
      <c r="E27" s="185"/>
      <c r="F27" s="38" t="s">
        <v>19</v>
      </c>
    </row>
    <row r="28" spans="1:6" ht="13.2" thickBot="1" x14ac:dyDescent="0.25"/>
    <row r="29" spans="1:6" x14ac:dyDescent="0.2">
      <c r="A29" s="118" t="s">
        <v>0</v>
      </c>
      <c r="B29" s="119" t="s">
        <v>1</v>
      </c>
      <c r="C29" s="119" t="s">
        <v>2</v>
      </c>
      <c r="D29" s="119" t="s">
        <v>3</v>
      </c>
      <c r="E29" s="120" t="s">
        <v>238</v>
      </c>
      <c r="F29" s="121" t="s">
        <v>5</v>
      </c>
    </row>
    <row r="30" spans="1:6" x14ac:dyDescent="0.2">
      <c r="A30" s="34" t="s">
        <v>241</v>
      </c>
      <c r="B30" s="28" t="s">
        <v>244</v>
      </c>
      <c r="C30" s="29" t="s">
        <v>247</v>
      </c>
      <c r="D30" s="35">
        <v>0.43</v>
      </c>
      <c r="E30" s="36">
        <v>1900</v>
      </c>
      <c r="F30" s="36">
        <f>E30*D30</f>
        <v>817</v>
      </c>
    </row>
    <row r="31" spans="1:6" x14ac:dyDescent="0.2">
      <c r="A31" s="34" t="s">
        <v>242</v>
      </c>
      <c r="B31" s="28" t="s">
        <v>245</v>
      </c>
      <c r="C31" s="29" t="s">
        <v>216</v>
      </c>
      <c r="D31" s="35">
        <v>1.1200000000000001</v>
      </c>
      <c r="E31" s="36">
        <v>141.66</v>
      </c>
      <c r="F31" s="36">
        <f t="shared" ref="F31:F32" si="2">E31*D31</f>
        <v>158.6592</v>
      </c>
    </row>
    <row r="32" spans="1:6" x14ac:dyDescent="0.2">
      <c r="A32" s="34" t="s">
        <v>243</v>
      </c>
      <c r="B32" s="28" t="s">
        <v>246</v>
      </c>
      <c r="C32" s="29" t="s">
        <v>216</v>
      </c>
      <c r="D32" s="29">
        <v>0.26600000000000001</v>
      </c>
      <c r="E32" s="36">
        <v>3.28</v>
      </c>
      <c r="F32" s="36">
        <f t="shared" si="2"/>
        <v>0.87248000000000003</v>
      </c>
    </row>
    <row r="33" spans="1:6" x14ac:dyDescent="0.2">
      <c r="D33" s="122" t="s">
        <v>248</v>
      </c>
      <c r="E33" s="122" t="s">
        <v>251</v>
      </c>
      <c r="F33" s="117">
        <f>SUM(F30:F32)</f>
        <v>976.53168000000005</v>
      </c>
    </row>
    <row r="34" spans="1:6" ht="13.2" thickBot="1" x14ac:dyDescent="0.25"/>
    <row r="35" spans="1:6" ht="13.2" thickBot="1" x14ac:dyDescent="0.25">
      <c r="A35" s="114" t="s">
        <v>0</v>
      </c>
      <c r="B35" s="179" t="s">
        <v>237</v>
      </c>
      <c r="C35" s="179"/>
      <c r="D35" s="179"/>
      <c r="E35" s="179"/>
      <c r="F35" s="115" t="s">
        <v>2</v>
      </c>
    </row>
    <row r="36" spans="1:6" ht="30" customHeight="1" x14ac:dyDescent="0.2">
      <c r="A36" s="37" t="s">
        <v>253</v>
      </c>
      <c r="B36" s="183" t="s">
        <v>254</v>
      </c>
      <c r="C36" s="184"/>
      <c r="D36" s="184"/>
      <c r="E36" s="185"/>
      <c r="F36" s="38" t="s">
        <v>19</v>
      </c>
    </row>
    <row r="37" spans="1:6" ht="13.2" thickBot="1" x14ac:dyDescent="0.25"/>
    <row r="38" spans="1:6" x14ac:dyDescent="0.2">
      <c r="A38" s="118" t="s">
        <v>0</v>
      </c>
      <c r="B38" s="119" t="s">
        <v>1</v>
      </c>
      <c r="C38" s="119" t="s">
        <v>2</v>
      </c>
      <c r="D38" s="119" t="s">
        <v>3</v>
      </c>
      <c r="E38" s="120" t="s">
        <v>238</v>
      </c>
      <c r="F38" s="121" t="s">
        <v>5</v>
      </c>
    </row>
    <row r="39" spans="1:6" x14ac:dyDescent="0.2">
      <c r="A39" s="34" t="s">
        <v>241</v>
      </c>
      <c r="B39" s="28" t="s">
        <v>244</v>
      </c>
      <c r="C39" s="29" t="s">
        <v>247</v>
      </c>
      <c r="D39" s="35">
        <v>0.36</v>
      </c>
      <c r="E39" s="36">
        <v>1900</v>
      </c>
      <c r="F39" s="36">
        <f>E39*D39</f>
        <v>684</v>
      </c>
    </row>
    <row r="40" spans="1:6" x14ac:dyDescent="0.2">
      <c r="A40" s="34" t="s">
        <v>242</v>
      </c>
      <c r="B40" s="28" t="s">
        <v>245</v>
      </c>
      <c r="C40" s="29" t="s">
        <v>216</v>
      </c>
      <c r="D40" s="35">
        <v>1.1499999999999999</v>
      </c>
      <c r="E40" s="36">
        <v>141.66</v>
      </c>
      <c r="F40" s="36">
        <f t="shared" ref="F40:F41" si="3">E40*D40</f>
        <v>162.90899999999999</v>
      </c>
    </row>
    <row r="41" spans="1:6" x14ac:dyDescent="0.2">
      <c r="A41" s="34" t="s">
        <v>243</v>
      </c>
      <c r="B41" s="28" t="s">
        <v>246</v>
      </c>
      <c r="C41" s="29" t="s">
        <v>216</v>
      </c>
      <c r="D41" s="29">
        <v>0.26100000000000001</v>
      </c>
      <c r="E41" s="36">
        <v>3.28</v>
      </c>
      <c r="F41" s="36">
        <f t="shared" si="3"/>
        <v>0.85607999999999995</v>
      </c>
    </row>
    <row r="42" spans="1:6" x14ac:dyDescent="0.2">
      <c r="D42" s="122" t="s">
        <v>248</v>
      </c>
      <c r="E42" s="122" t="s">
        <v>253</v>
      </c>
      <c r="F42" s="117">
        <f>SUM(F39:F41)</f>
        <v>847.76508000000001</v>
      </c>
    </row>
    <row r="43" spans="1:6" ht="13.2" thickBot="1" x14ac:dyDescent="0.25"/>
    <row r="44" spans="1:6" ht="13.2" thickBot="1" x14ac:dyDescent="0.25">
      <c r="A44" s="114" t="s">
        <v>0</v>
      </c>
      <c r="B44" s="179" t="s">
        <v>237</v>
      </c>
      <c r="C44" s="179"/>
      <c r="D44" s="179"/>
      <c r="E44" s="179"/>
      <c r="F44" s="115" t="s">
        <v>2</v>
      </c>
    </row>
    <row r="45" spans="1:6" ht="30" customHeight="1" x14ac:dyDescent="0.2">
      <c r="A45" s="37" t="s">
        <v>255</v>
      </c>
      <c r="B45" s="183" t="s">
        <v>258</v>
      </c>
      <c r="C45" s="184"/>
      <c r="D45" s="184"/>
      <c r="E45" s="185"/>
      <c r="F45" s="38" t="s">
        <v>19</v>
      </c>
    </row>
    <row r="46" spans="1:6" ht="13.2" thickBot="1" x14ac:dyDescent="0.25"/>
    <row r="47" spans="1:6" x14ac:dyDescent="0.2">
      <c r="A47" s="118" t="s">
        <v>0</v>
      </c>
      <c r="B47" s="119" t="s">
        <v>1</v>
      </c>
      <c r="C47" s="119" t="s">
        <v>2</v>
      </c>
      <c r="D47" s="119" t="s">
        <v>3</v>
      </c>
      <c r="E47" s="120" t="s">
        <v>238</v>
      </c>
      <c r="F47" s="121" t="s">
        <v>5</v>
      </c>
    </row>
    <row r="48" spans="1:6" x14ac:dyDescent="0.2">
      <c r="A48" s="34" t="s">
        <v>241</v>
      </c>
      <c r="B48" s="28" t="s">
        <v>244</v>
      </c>
      <c r="C48" s="29" t="s">
        <v>247</v>
      </c>
      <c r="D48" s="35">
        <v>0.3</v>
      </c>
      <c r="E48" s="36">
        <v>1900</v>
      </c>
      <c r="F48" s="36">
        <f>E48*D48</f>
        <v>570</v>
      </c>
    </row>
    <row r="49" spans="1:6" x14ac:dyDescent="0.2">
      <c r="A49" s="34" t="s">
        <v>242</v>
      </c>
      <c r="B49" s="28" t="s">
        <v>245</v>
      </c>
      <c r="C49" s="29" t="s">
        <v>216</v>
      </c>
      <c r="D49" s="35">
        <v>1.19</v>
      </c>
      <c r="E49" s="36">
        <v>141.66</v>
      </c>
      <c r="F49" s="36">
        <f t="shared" ref="F49:F50" si="4">E49*D49</f>
        <v>168.5754</v>
      </c>
    </row>
    <row r="50" spans="1:6" x14ac:dyDescent="0.2">
      <c r="A50" s="34" t="s">
        <v>243</v>
      </c>
      <c r="B50" s="28" t="s">
        <v>246</v>
      </c>
      <c r="C50" s="29" t="s">
        <v>216</v>
      </c>
      <c r="D50" s="29">
        <v>0.25700000000000001</v>
      </c>
      <c r="E50" s="36">
        <v>3.28</v>
      </c>
      <c r="F50" s="36">
        <f t="shared" si="4"/>
        <v>0.84295999999999993</v>
      </c>
    </row>
    <row r="51" spans="1:6" x14ac:dyDescent="0.2">
      <c r="D51" s="122" t="s">
        <v>248</v>
      </c>
      <c r="E51" s="122" t="s">
        <v>255</v>
      </c>
      <c r="F51" s="117">
        <f>SUM(F48:F50)</f>
        <v>739.41835999999989</v>
      </c>
    </row>
    <row r="52" spans="1:6" ht="13.2" thickBot="1" x14ac:dyDescent="0.25"/>
    <row r="53" spans="1:6" ht="13.2" thickBot="1" x14ac:dyDescent="0.25">
      <c r="A53" s="114" t="s">
        <v>0</v>
      </c>
      <c r="B53" s="179" t="s">
        <v>237</v>
      </c>
      <c r="C53" s="179"/>
      <c r="D53" s="179"/>
      <c r="E53" s="179"/>
      <c r="F53" s="115" t="s">
        <v>2</v>
      </c>
    </row>
    <row r="54" spans="1:6" ht="30" customHeight="1" x14ac:dyDescent="0.2">
      <c r="A54" s="37" t="s">
        <v>256</v>
      </c>
      <c r="B54" s="183" t="s">
        <v>259</v>
      </c>
      <c r="C54" s="184"/>
      <c r="D54" s="184"/>
      <c r="E54" s="185"/>
      <c r="F54" s="38" t="s">
        <v>19</v>
      </c>
    </row>
    <row r="55" spans="1:6" ht="13.2" thickBot="1" x14ac:dyDescent="0.25"/>
    <row r="56" spans="1:6" x14ac:dyDescent="0.2">
      <c r="A56" s="118" t="s">
        <v>0</v>
      </c>
      <c r="B56" s="119" t="s">
        <v>1</v>
      </c>
      <c r="C56" s="119" t="s">
        <v>2</v>
      </c>
      <c r="D56" s="119" t="s">
        <v>3</v>
      </c>
      <c r="E56" s="120" t="s">
        <v>238</v>
      </c>
      <c r="F56" s="121" t="s">
        <v>5</v>
      </c>
    </row>
    <row r="57" spans="1:6" x14ac:dyDescent="0.2">
      <c r="A57" s="34" t="s">
        <v>241</v>
      </c>
      <c r="B57" s="28" t="s">
        <v>244</v>
      </c>
      <c r="C57" s="29" t="s">
        <v>247</v>
      </c>
      <c r="D57" s="35">
        <v>0.25</v>
      </c>
      <c r="E57" s="36">
        <v>1900</v>
      </c>
      <c r="F57" s="36">
        <f>E57*D57</f>
        <v>475</v>
      </c>
    </row>
    <row r="58" spans="1:6" x14ac:dyDescent="0.2">
      <c r="A58" s="34" t="s">
        <v>242</v>
      </c>
      <c r="B58" s="28" t="s">
        <v>245</v>
      </c>
      <c r="C58" s="29" t="s">
        <v>216</v>
      </c>
      <c r="D58" s="35">
        <v>1.24</v>
      </c>
      <c r="E58" s="36">
        <v>141.66</v>
      </c>
      <c r="F58" s="36">
        <f t="shared" ref="F58:F59" si="5">E58*D58</f>
        <v>175.6584</v>
      </c>
    </row>
    <row r="59" spans="1:6" x14ac:dyDescent="0.2">
      <c r="A59" s="34" t="s">
        <v>243</v>
      </c>
      <c r="B59" s="28" t="s">
        <v>246</v>
      </c>
      <c r="C59" s="29" t="s">
        <v>216</v>
      </c>
      <c r="D59" s="29">
        <v>0.252</v>
      </c>
      <c r="E59" s="36">
        <v>3.28</v>
      </c>
      <c r="F59" s="36">
        <f t="shared" si="5"/>
        <v>0.82655999999999996</v>
      </c>
    </row>
    <row r="60" spans="1:6" x14ac:dyDescent="0.2">
      <c r="D60" s="122" t="s">
        <v>248</v>
      </c>
      <c r="E60" s="122" t="s">
        <v>256</v>
      </c>
      <c r="F60" s="117">
        <f>SUM(F57:F59)</f>
        <v>651.48496</v>
      </c>
    </row>
    <row r="61" spans="1:6" ht="13.2" thickBot="1" x14ac:dyDescent="0.25"/>
    <row r="62" spans="1:6" ht="13.2" thickBot="1" x14ac:dyDescent="0.25">
      <c r="A62" s="114" t="s">
        <v>0</v>
      </c>
      <c r="B62" s="179" t="s">
        <v>237</v>
      </c>
      <c r="C62" s="179"/>
      <c r="D62" s="179"/>
      <c r="E62" s="179"/>
      <c r="F62" s="115" t="s">
        <v>2</v>
      </c>
    </row>
    <row r="63" spans="1:6" ht="30" customHeight="1" x14ac:dyDescent="0.2">
      <c r="A63" s="37" t="s">
        <v>257</v>
      </c>
      <c r="B63" s="183" t="s">
        <v>260</v>
      </c>
      <c r="C63" s="184"/>
      <c r="D63" s="184"/>
      <c r="E63" s="185"/>
      <c r="F63" s="38" t="s">
        <v>19</v>
      </c>
    </row>
    <row r="64" spans="1:6" ht="13.2" thickBot="1" x14ac:dyDescent="0.25"/>
    <row r="65" spans="1:6" x14ac:dyDescent="0.2">
      <c r="A65" s="118" t="s">
        <v>0</v>
      </c>
      <c r="B65" s="120" t="s">
        <v>1</v>
      </c>
      <c r="C65" s="119" t="s">
        <v>2</v>
      </c>
      <c r="D65" s="119" t="s">
        <v>3</v>
      </c>
      <c r="E65" s="120" t="s">
        <v>238</v>
      </c>
      <c r="F65" s="121" t="s">
        <v>5</v>
      </c>
    </row>
    <row r="66" spans="1:6" x14ac:dyDescent="0.2">
      <c r="A66" s="34" t="s">
        <v>241</v>
      </c>
      <c r="B66" s="28" t="s">
        <v>244</v>
      </c>
      <c r="C66" s="29" t="s">
        <v>247</v>
      </c>
      <c r="D66" s="35">
        <v>0.21</v>
      </c>
      <c r="E66" s="36">
        <v>1900</v>
      </c>
      <c r="F66" s="36">
        <f>E66*D66</f>
        <v>399</v>
      </c>
    </row>
    <row r="67" spans="1:6" x14ac:dyDescent="0.2">
      <c r="A67" s="34" t="s">
        <v>242</v>
      </c>
      <c r="B67" s="28" t="s">
        <v>245</v>
      </c>
      <c r="C67" s="29" t="s">
        <v>216</v>
      </c>
      <c r="D67" s="35">
        <v>1.3</v>
      </c>
      <c r="E67" s="36">
        <v>141.66</v>
      </c>
      <c r="F67" s="36">
        <f t="shared" ref="F67:F68" si="6">E67*D67</f>
        <v>184.15800000000002</v>
      </c>
    </row>
    <row r="68" spans="1:6" x14ac:dyDescent="0.2">
      <c r="A68" s="34" t="s">
        <v>243</v>
      </c>
      <c r="B68" s="28" t="s">
        <v>246</v>
      </c>
      <c r="C68" s="29" t="s">
        <v>216</v>
      </c>
      <c r="D68" s="29">
        <v>0.246</v>
      </c>
      <c r="E68" s="36">
        <v>3.28</v>
      </c>
      <c r="F68" s="36">
        <f t="shared" si="6"/>
        <v>0.80687999999999993</v>
      </c>
    </row>
    <row r="69" spans="1:6" x14ac:dyDescent="0.2">
      <c r="D69" s="122" t="s">
        <v>248</v>
      </c>
      <c r="E69" s="122" t="s">
        <v>257</v>
      </c>
      <c r="F69" s="117">
        <f>SUM(F66:F68)</f>
        <v>583.96487999999999</v>
      </c>
    </row>
    <row r="70" spans="1:6" ht="13.2" thickBot="1" x14ac:dyDescent="0.25"/>
    <row r="71" spans="1:6" ht="13.2" thickBot="1" x14ac:dyDescent="0.25">
      <c r="A71" s="114" t="s">
        <v>0</v>
      </c>
      <c r="B71" s="179" t="s">
        <v>237</v>
      </c>
      <c r="C71" s="179"/>
      <c r="D71" s="179"/>
      <c r="E71" s="179"/>
      <c r="F71" s="115" t="s">
        <v>2</v>
      </c>
    </row>
    <row r="72" spans="1:6" ht="30" customHeight="1" x14ac:dyDescent="0.2">
      <c r="A72" s="37" t="s">
        <v>261</v>
      </c>
      <c r="B72" s="180" t="s">
        <v>266</v>
      </c>
      <c r="C72" s="181"/>
      <c r="D72" s="181"/>
      <c r="E72" s="182"/>
      <c r="F72" s="38" t="s">
        <v>19</v>
      </c>
    </row>
    <row r="73" spans="1:6" ht="13.2" thickBot="1" x14ac:dyDescent="0.25"/>
    <row r="74" spans="1:6" x14ac:dyDescent="0.2">
      <c r="A74" s="118" t="s">
        <v>0</v>
      </c>
      <c r="B74" s="119" t="s">
        <v>1</v>
      </c>
      <c r="C74" s="119" t="s">
        <v>2</v>
      </c>
      <c r="D74" s="119" t="s">
        <v>3</v>
      </c>
      <c r="E74" s="120" t="s">
        <v>238</v>
      </c>
      <c r="F74" s="121" t="s">
        <v>5</v>
      </c>
    </row>
    <row r="75" spans="1:6" x14ac:dyDescent="0.2">
      <c r="A75" s="34" t="s">
        <v>241</v>
      </c>
      <c r="B75" s="28" t="s">
        <v>244</v>
      </c>
      <c r="C75" s="29" t="s">
        <v>247</v>
      </c>
      <c r="D75" s="35">
        <v>0.25</v>
      </c>
      <c r="E75" s="36">
        <v>1900</v>
      </c>
      <c r="F75" s="36">
        <f>E75*D75</f>
        <v>475</v>
      </c>
    </row>
    <row r="76" spans="1:6" x14ac:dyDescent="0.2">
      <c r="A76" s="34" t="s">
        <v>242</v>
      </c>
      <c r="B76" s="28" t="s">
        <v>245</v>
      </c>
      <c r="C76" s="29" t="s">
        <v>216</v>
      </c>
      <c r="D76" s="35">
        <v>0.47</v>
      </c>
      <c r="E76" s="36">
        <v>141.66</v>
      </c>
      <c r="F76" s="36">
        <f t="shared" ref="F76:F78" si="7">E76*D76</f>
        <v>66.580199999999991</v>
      </c>
    </row>
    <row r="77" spans="1:6" x14ac:dyDescent="0.2">
      <c r="A77" s="34" t="s">
        <v>264</v>
      </c>
      <c r="B77" s="28" t="s">
        <v>265</v>
      </c>
      <c r="C77" s="29" t="s">
        <v>216</v>
      </c>
      <c r="D77" s="29">
        <v>0.7</v>
      </c>
      <c r="E77" s="36">
        <v>170</v>
      </c>
      <c r="F77" s="36">
        <f t="shared" si="7"/>
        <v>118.99999999999999</v>
      </c>
    </row>
    <row r="78" spans="1:6" x14ac:dyDescent="0.2">
      <c r="A78" s="34" t="s">
        <v>243</v>
      </c>
      <c r="B78" s="28" t="s">
        <v>246</v>
      </c>
      <c r="C78" s="29" t="s">
        <v>216</v>
      </c>
      <c r="D78" s="29">
        <v>0.19</v>
      </c>
      <c r="E78" s="36">
        <v>3.28</v>
      </c>
      <c r="F78" s="36">
        <f t="shared" si="7"/>
        <v>0.62319999999999998</v>
      </c>
    </row>
    <row r="79" spans="1:6" x14ac:dyDescent="0.2">
      <c r="D79" s="122" t="s">
        <v>248</v>
      </c>
      <c r="E79" s="122" t="s">
        <v>261</v>
      </c>
      <c r="F79" s="117">
        <f>SUM(F75:F78)</f>
        <v>661.20339999999999</v>
      </c>
    </row>
    <row r="80" spans="1:6" ht="13.2" thickBot="1" x14ac:dyDescent="0.25"/>
    <row r="81" spans="1:6" ht="13.2" thickBot="1" x14ac:dyDescent="0.25">
      <c r="A81" s="114" t="s">
        <v>0</v>
      </c>
      <c r="B81" s="179" t="s">
        <v>237</v>
      </c>
      <c r="C81" s="179"/>
      <c r="D81" s="179"/>
      <c r="E81" s="179"/>
      <c r="F81" s="115" t="s">
        <v>2</v>
      </c>
    </row>
    <row r="82" spans="1:6" ht="30" customHeight="1" x14ac:dyDescent="0.2">
      <c r="A82" s="37" t="s">
        <v>262</v>
      </c>
      <c r="B82" s="180" t="s">
        <v>267</v>
      </c>
      <c r="C82" s="181"/>
      <c r="D82" s="181"/>
      <c r="E82" s="182"/>
      <c r="F82" s="38" t="s">
        <v>19</v>
      </c>
    </row>
    <row r="83" spans="1:6" ht="13.2" thickBot="1" x14ac:dyDescent="0.25"/>
    <row r="84" spans="1:6" x14ac:dyDescent="0.2">
      <c r="A84" s="118" t="s">
        <v>0</v>
      </c>
      <c r="B84" s="119" t="s">
        <v>1</v>
      </c>
      <c r="C84" s="119" t="s">
        <v>2</v>
      </c>
      <c r="D84" s="119" t="s">
        <v>3</v>
      </c>
      <c r="E84" s="120" t="s">
        <v>238</v>
      </c>
      <c r="F84" s="121" t="s">
        <v>5</v>
      </c>
    </row>
    <row r="85" spans="1:6" x14ac:dyDescent="0.2">
      <c r="A85" s="34" t="s">
        <v>241</v>
      </c>
      <c r="B85" s="28" t="s">
        <v>244</v>
      </c>
      <c r="C85" s="29" t="s">
        <v>247</v>
      </c>
      <c r="D85" s="35">
        <v>0.28000000000000003</v>
      </c>
      <c r="E85" s="36">
        <v>1900</v>
      </c>
      <c r="F85" s="36">
        <f>E85*D85</f>
        <v>532</v>
      </c>
    </row>
    <row r="86" spans="1:6" x14ac:dyDescent="0.2">
      <c r="A86" s="34" t="s">
        <v>242</v>
      </c>
      <c r="B86" s="28" t="s">
        <v>245</v>
      </c>
      <c r="C86" s="29" t="s">
        <v>216</v>
      </c>
      <c r="D86" s="35">
        <v>0.47</v>
      </c>
      <c r="E86" s="36">
        <v>141.66</v>
      </c>
      <c r="F86" s="36">
        <f t="shared" ref="F86:F88" si="8">E86*D86</f>
        <v>66.580199999999991</v>
      </c>
    </row>
    <row r="87" spans="1:6" x14ac:dyDescent="0.2">
      <c r="A87" s="34" t="s">
        <v>264</v>
      </c>
      <c r="B87" s="28" t="s">
        <v>265</v>
      </c>
      <c r="C87" s="29" t="s">
        <v>216</v>
      </c>
      <c r="D87" s="29">
        <v>0.7</v>
      </c>
      <c r="E87" s="36">
        <v>170</v>
      </c>
      <c r="F87" s="36">
        <f t="shared" si="8"/>
        <v>118.99999999999999</v>
      </c>
    </row>
    <row r="88" spans="1:6" x14ac:dyDescent="0.2">
      <c r="A88" s="34" t="s">
        <v>243</v>
      </c>
      <c r="B88" s="28" t="s">
        <v>246</v>
      </c>
      <c r="C88" s="29" t="s">
        <v>216</v>
      </c>
      <c r="D88" s="29">
        <v>0.21</v>
      </c>
      <c r="E88" s="36">
        <v>3.28</v>
      </c>
      <c r="F88" s="36">
        <f t="shared" si="8"/>
        <v>0.68879999999999997</v>
      </c>
    </row>
    <row r="89" spans="1:6" x14ac:dyDescent="0.2">
      <c r="D89" s="122" t="s">
        <v>248</v>
      </c>
      <c r="E89" s="122" t="s">
        <v>262</v>
      </c>
      <c r="F89" s="117">
        <f>SUM(F85:F88)</f>
        <v>718.26900000000001</v>
      </c>
    </row>
    <row r="90" spans="1:6" ht="13.2" thickBot="1" x14ac:dyDescent="0.25"/>
    <row r="91" spans="1:6" ht="13.2" thickBot="1" x14ac:dyDescent="0.25">
      <c r="A91" s="114" t="s">
        <v>0</v>
      </c>
      <c r="B91" s="179" t="s">
        <v>237</v>
      </c>
      <c r="C91" s="179"/>
      <c r="D91" s="179"/>
      <c r="E91" s="179"/>
      <c r="F91" s="115" t="s">
        <v>2</v>
      </c>
    </row>
    <row r="92" spans="1:6" ht="30" customHeight="1" x14ac:dyDescent="0.2">
      <c r="A92" s="37" t="s">
        <v>263</v>
      </c>
      <c r="B92" s="180" t="s">
        <v>269</v>
      </c>
      <c r="C92" s="181"/>
      <c r="D92" s="181"/>
      <c r="E92" s="182"/>
      <c r="F92" s="38" t="s">
        <v>19</v>
      </c>
    </row>
    <row r="93" spans="1:6" ht="13.2" thickBot="1" x14ac:dyDescent="0.25"/>
    <row r="94" spans="1:6" x14ac:dyDescent="0.2">
      <c r="A94" s="118" t="s">
        <v>0</v>
      </c>
      <c r="B94" s="119" t="s">
        <v>1</v>
      </c>
      <c r="C94" s="119" t="s">
        <v>2</v>
      </c>
      <c r="D94" s="119" t="s">
        <v>3</v>
      </c>
      <c r="E94" s="120" t="s">
        <v>238</v>
      </c>
      <c r="F94" s="121" t="s">
        <v>5</v>
      </c>
    </row>
    <row r="95" spans="1:6" x14ac:dyDescent="0.2">
      <c r="A95" s="34" t="s">
        <v>241</v>
      </c>
      <c r="B95" s="28" t="s">
        <v>244</v>
      </c>
      <c r="C95" s="29" t="s">
        <v>247</v>
      </c>
      <c r="D95" s="35">
        <v>0.31</v>
      </c>
      <c r="E95" s="36">
        <v>1900</v>
      </c>
      <c r="F95" s="36">
        <f>E95*D95</f>
        <v>589</v>
      </c>
    </row>
    <row r="96" spans="1:6" x14ac:dyDescent="0.2">
      <c r="A96" s="34" t="s">
        <v>242</v>
      </c>
      <c r="B96" s="28" t="s">
        <v>245</v>
      </c>
      <c r="C96" s="29" t="s">
        <v>216</v>
      </c>
      <c r="D96" s="35">
        <v>0.45</v>
      </c>
      <c r="E96" s="36">
        <v>141.66</v>
      </c>
      <c r="F96" s="36">
        <f t="shared" ref="F96:F98" si="9">E96*D96</f>
        <v>63.747</v>
      </c>
    </row>
    <row r="97" spans="1:6" x14ac:dyDescent="0.2">
      <c r="A97" s="34" t="s">
        <v>264</v>
      </c>
      <c r="B97" s="28" t="s">
        <v>265</v>
      </c>
      <c r="C97" s="29" t="s">
        <v>216</v>
      </c>
      <c r="D97" s="29">
        <v>0.7</v>
      </c>
      <c r="E97" s="36">
        <v>170</v>
      </c>
      <c r="F97" s="36">
        <f t="shared" si="9"/>
        <v>118.99999999999999</v>
      </c>
    </row>
    <row r="98" spans="1:6" x14ac:dyDescent="0.2">
      <c r="A98" s="34" t="s">
        <v>243</v>
      </c>
      <c r="B98" s="28" t="s">
        <v>246</v>
      </c>
      <c r="C98" s="29" t="s">
        <v>216</v>
      </c>
      <c r="D98" s="29">
        <v>0.2</v>
      </c>
      <c r="E98" s="36">
        <v>3.28</v>
      </c>
      <c r="F98" s="36">
        <f t="shared" si="9"/>
        <v>0.65600000000000003</v>
      </c>
    </row>
    <row r="99" spans="1:6" x14ac:dyDescent="0.2">
      <c r="D99" s="122" t="s">
        <v>248</v>
      </c>
      <c r="E99" s="122" t="s">
        <v>263</v>
      </c>
      <c r="F99" s="117">
        <f>SUM(F95:F98)</f>
        <v>772.40299999999991</v>
      </c>
    </row>
    <row r="100" spans="1:6" ht="13.2" thickBot="1" x14ac:dyDescent="0.25"/>
    <row r="101" spans="1:6" ht="13.2" thickBot="1" x14ac:dyDescent="0.25">
      <c r="A101" s="114" t="s">
        <v>0</v>
      </c>
      <c r="B101" s="179" t="s">
        <v>237</v>
      </c>
      <c r="C101" s="179"/>
      <c r="D101" s="179"/>
      <c r="E101" s="179"/>
      <c r="F101" s="115" t="s">
        <v>2</v>
      </c>
    </row>
    <row r="102" spans="1:6" ht="30" customHeight="1" x14ac:dyDescent="0.2">
      <c r="A102" s="37" t="s">
        <v>270</v>
      </c>
      <c r="B102" s="180" t="s">
        <v>268</v>
      </c>
      <c r="C102" s="181"/>
      <c r="D102" s="181"/>
      <c r="E102" s="182"/>
      <c r="F102" s="38" t="s">
        <v>19</v>
      </c>
    </row>
    <row r="103" spans="1:6" ht="13.2" thickBot="1" x14ac:dyDescent="0.25"/>
    <row r="104" spans="1:6" x14ac:dyDescent="0.2">
      <c r="A104" s="118" t="s">
        <v>0</v>
      </c>
      <c r="B104" s="120" t="s">
        <v>1</v>
      </c>
      <c r="C104" s="119" t="s">
        <v>2</v>
      </c>
      <c r="D104" s="119" t="s">
        <v>3</v>
      </c>
      <c r="E104" s="120" t="s">
        <v>238</v>
      </c>
      <c r="F104" s="121" t="s">
        <v>5</v>
      </c>
    </row>
    <row r="105" spans="1:6" x14ac:dyDescent="0.2">
      <c r="A105" s="34" t="s">
        <v>241</v>
      </c>
      <c r="B105" s="28" t="s">
        <v>244</v>
      </c>
      <c r="C105" s="29" t="s">
        <v>247</v>
      </c>
      <c r="D105" s="35">
        <v>0.34</v>
      </c>
      <c r="E105" s="36">
        <v>1900</v>
      </c>
      <c r="F105" s="36">
        <f>E105*D105</f>
        <v>646</v>
      </c>
    </row>
    <row r="106" spans="1:6" x14ac:dyDescent="0.2">
      <c r="A106" s="34" t="s">
        <v>242</v>
      </c>
      <c r="B106" s="28" t="s">
        <v>245</v>
      </c>
      <c r="C106" s="29" t="s">
        <v>216</v>
      </c>
      <c r="D106" s="35">
        <v>0.45</v>
      </c>
      <c r="E106" s="36">
        <v>141.66</v>
      </c>
      <c r="F106" s="36">
        <f t="shared" ref="F106:F108" si="10">E106*D106</f>
        <v>63.747</v>
      </c>
    </row>
    <row r="107" spans="1:6" x14ac:dyDescent="0.2">
      <c r="A107" s="34" t="s">
        <v>264</v>
      </c>
      <c r="B107" s="28" t="s">
        <v>265</v>
      </c>
      <c r="C107" s="29" t="s">
        <v>216</v>
      </c>
      <c r="D107" s="29">
        <v>0.7</v>
      </c>
      <c r="E107" s="36">
        <v>170</v>
      </c>
      <c r="F107" s="36">
        <f t="shared" si="10"/>
        <v>118.99999999999999</v>
      </c>
    </row>
    <row r="108" spans="1:6" x14ac:dyDescent="0.2">
      <c r="A108" s="34" t="s">
        <v>243</v>
      </c>
      <c r="B108" s="28" t="s">
        <v>246</v>
      </c>
      <c r="C108" s="29" t="s">
        <v>216</v>
      </c>
      <c r="D108" s="29">
        <v>0.22</v>
      </c>
      <c r="E108" s="36">
        <v>3.28</v>
      </c>
      <c r="F108" s="36">
        <f t="shared" si="10"/>
        <v>0.72159999999999991</v>
      </c>
    </row>
    <row r="109" spans="1:6" x14ac:dyDescent="0.2">
      <c r="D109" s="122" t="s">
        <v>248</v>
      </c>
      <c r="E109" s="122" t="s">
        <v>270</v>
      </c>
      <c r="F109" s="117">
        <f>SUM(F105:F108)</f>
        <v>829.46859999999992</v>
      </c>
    </row>
    <row r="110" spans="1:6" ht="13.2" thickBot="1" x14ac:dyDescent="0.25"/>
    <row r="111" spans="1:6" ht="13.2" thickBot="1" x14ac:dyDescent="0.25">
      <c r="A111" s="114" t="s">
        <v>0</v>
      </c>
      <c r="B111" s="179" t="s">
        <v>237</v>
      </c>
      <c r="C111" s="179"/>
      <c r="D111" s="179"/>
      <c r="E111" s="179"/>
      <c r="F111" s="115" t="s">
        <v>2</v>
      </c>
    </row>
    <row r="112" spans="1:6" ht="30" customHeight="1" x14ac:dyDescent="0.2">
      <c r="A112" s="37" t="s">
        <v>271</v>
      </c>
      <c r="B112" s="180" t="s">
        <v>274</v>
      </c>
      <c r="C112" s="181"/>
      <c r="D112" s="181"/>
      <c r="E112" s="182"/>
      <c r="F112" s="38" t="s">
        <v>19</v>
      </c>
    </row>
    <row r="113" spans="1:6" ht="13.2" thickBot="1" x14ac:dyDescent="0.25"/>
    <row r="114" spans="1:6" x14ac:dyDescent="0.2">
      <c r="A114" s="118" t="s">
        <v>0</v>
      </c>
      <c r="B114" s="119" t="s">
        <v>1</v>
      </c>
      <c r="C114" s="119" t="s">
        <v>2</v>
      </c>
      <c r="D114" s="119" t="s">
        <v>3</v>
      </c>
      <c r="E114" s="120" t="s">
        <v>238</v>
      </c>
      <c r="F114" s="121" t="s">
        <v>5</v>
      </c>
    </row>
    <row r="115" spans="1:6" x14ac:dyDescent="0.2">
      <c r="A115" s="34" t="s">
        <v>241</v>
      </c>
      <c r="B115" s="28" t="s">
        <v>244</v>
      </c>
      <c r="C115" s="29" t="s">
        <v>247</v>
      </c>
      <c r="D115" s="35">
        <v>0.34</v>
      </c>
      <c r="E115" s="36">
        <v>1900</v>
      </c>
      <c r="F115" s="36">
        <f>E115*D115</f>
        <v>646</v>
      </c>
    </row>
    <row r="116" spans="1:6" x14ac:dyDescent="0.2">
      <c r="A116" s="34" t="s">
        <v>242</v>
      </c>
      <c r="B116" s="28" t="s">
        <v>245</v>
      </c>
      <c r="C116" s="29" t="s">
        <v>216</v>
      </c>
      <c r="D116" s="35">
        <v>0.44</v>
      </c>
      <c r="E116" s="36">
        <v>141.66</v>
      </c>
      <c r="F116" s="36">
        <f t="shared" ref="F116:F118" si="11">E116*D116</f>
        <v>62.330399999999997</v>
      </c>
    </row>
    <row r="117" spans="1:6" x14ac:dyDescent="0.2">
      <c r="A117" s="34" t="s">
        <v>264</v>
      </c>
      <c r="B117" s="28" t="s">
        <v>265</v>
      </c>
      <c r="C117" s="29" t="s">
        <v>216</v>
      </c>
      <c r="D117" s="29">
        <v>0.68</v>
      </c>
      <c r="E117" s="36">
        <v>170</v>
      </c>
      <c r="F117" s="36">
        <f t="shared" si="11"/>
        <v>115.60000000000001</v>
      </c>
    </row>
    <row r="118" spans="1:6" x14ac:dyDescent="0.2">
      <c r="A118" s="34" t="s">
        <v>243</v>
      </c>
      <c r="B118" s="28" t="s">
        <v>246</v>
      </c>
      <c r="C118" s="29" t="s">
        <v>216</v>
      </c>
      <c r="D118" s="29">
        <v>0.19</v>
      </c>
      <c r="E118" s="36">
        <v>3.28</v>
      </c>
      <c r="F118" s="36">
        <f t="shared" si="11"/>
        <v>0.62319999999999998</v>
      </c>
    </row>
    <row r="119" spans="1:6" x14ac:dyDescent="0.2">
      <c r="D119" s="122" t="s">
        <v>248</v>
      </c>
      <c r="E119" s="122" t="s">
        <v>271</v>
      </c>
      <c r="F119" s="117">
        <f>SUM(F115:F118)</f>
        <v>824.55360000000007</v>
      </c>
    </row>
    <row r="120" spans="1:6" ht="13.2" thickBot="1" x14ac:dyDescent="0.25"/>
    <row r="121" spans="1:6" ht="13.2" thickBot="1" x14ac:dyDescent="0.25">
      <c r="A121" s="114" t="s">
        <v>0</v>
      </c>
      <c r="B121" s="179" t="s">
        <v>237</v>
      </c>
      <c r="C121" s="179"/>
      <c r="D121" s="179"/>
      <c r="E121" s="179"/>
      <c r="F121" s="115" t="s">
        <v>2</v>
      </c>
    </row>
    <row r="122" spans="1:6" ht="30" customHeight="1" x14ac:dyDescent="0.2">
      <c r="A122" s="37" t="s">
        <v>272</v>
      </c>
      <c r="B122" s="180" t="s">
        <v>273</v>
      </c>
      <c r="C122" s="181"/>
      <c r="D122" s="181"/>
      <c r="E122" s="182"/>
      <c r="F122" s="38" t="s">
        <v>19</v>
      </c>
    </row>
    <row r="123" spans="1:6" ht="13.2" thickBot="1" x14ac:dyDescent="0.25"/>
    <row r="124" spans="1:6" x14ac:dyDescent="0.2">
      <c r="A124" s="118" t="s">
        <v>0</v>
      </c>
      <c r="B124" s="119" t="s">
        <v>1</v>
      </c>
      <c r="C124" s="119" t="s">
        <v>2</v>
      </c>
      <c r="D124" s="119" t="s">
        <v>3</v>
      </c>
      <c r="E124" s="120" t="s">
        <v>238</v>
      </c>
      <c r="F124" s="121" t="s">
        <v>5</v>
      </c>
    </row>
    <row r="125" spans="1:6" x14ac:dyDescent="0.2">
      <c r="A125" s="34" t="s">
        <v>241</v>
      </c>
      <c r="B125" s="28" t="s">
        <v>244</v>
      </c>
      <c r="C125" s="29" t="s">
        <v>247</v>
      </c>
      <c r="D125" s="35">
        <v>0.37</v>
      </c>
      <c r="E125" s="36">
        <v>1900</v>
      </c>
      <c r="F125" s="36">
        <f>E125*D125</f>
        <v>703</v>
      </c>
    </row>
    <row r="126" spans="1:6" x14ac:dyDescent="0.2">
      <c r="A126" s="34" t="s">
        <v>242</v>
      </c>
      <c r="B126" s="28" t="s">
        <v>245</v>
      </c>
      <c r="C126" s="29" t="s">
        <v>216</v>
      </c>
      <c r="D126" s="35">
        <v>0.44</v>
      </c>
      <c r="E126" s="36">
        <v>141.66</v>
      </c>
      <c r="F126" s="36">
        <f t="shared" ref="F126:F128" si="12">E126*D126</f>
        <v>62.330399999999997</v>
      </c>
    </row>
    <row r="127" spans="1:6" x14ac:dyDescent="0.2">
      <c r="A127" s="34" t="s">
        <v>264</v>
      </c>
      <c r="B127" s="28" t="s">
        <v>265</v>
      </c>
      <c r="C127" s="29" t="s">
        <v>216</v>
      </c>
      <c r="D127" s="29">
        <v>0.68</v>
      </c>
      <c r="E127" s="36">
        <v>170</v>
      </c>
      <c r="F127" s="36">
        <f t="shared" si="12"/>
        <v>115.60000000000001</v>
      </c>
    </row>
    <row r="128" spans="1:6" x14ac:dyDescent="0.2">
      <c r="A128" s="34" t="s">
        <v>243</v>
      </c>
      <c r="B128" s="28" t="s">
        <v>246</v>
      </c>
      <c r="C128" s="29" t="s">
        <v>216</v>
      </c>
      <c r="D128" s="29">
        <v>0.21</v>
      </c>
      <c r="E128" s="36">
        <v>3.28</v>
      </c>
      <c r="F128" s="36">
        <f t="shared" si="12"/>
        <v>0.68879999999999997</v>
      </c>
    </row>
    <row r="129" spans="1:6" x14ac:dyDescent="0.2">
      <c r="D129" s="122" t="s">
        <v>248</v>
      </c>
      <c r="E129" s="122" t="s">
        <v>272</v>
      </c>
      <c r="F129" s="117">
        <f>SUM(F125:F128)</f>
        <v>881.61920000000009</v>
      </c>
    </row>
    <row r="130" spans="1:6" ht="13.2" thickBot="1" x14ac:dyDescent="0.25"/>
    <row r="131" spans="1:6" ht="13.2" thickBot="1" x14ac:dyDescent="0.25">
      <c r="A131" s="114" t="s">
        <v>0</v>
      </c>
      <c r="B131" s="179" t="s">
        <v>237</v>
      </c>
      <c r="C131" s="179"/>
      <c r="D131" s="179"/>
      <c r="E131" s="179"/>
      <c r="F131" s="115" t="s">
        <v>2</v>
      </c>
    </row>
    <row r="132" spans="1:6" ht="30" customHeight="1" x14ac:dyDescent="0.2">
      <c r="A132" s="37" t="s">
        <v>275</v>
      </c>
      <c r="B132" s="180" t="s">
        <v>277</v>
      </c>
      <c r="C132" s="181"/>
      <c r="D132" s="181"/>
      <c r="E132" s="182"/>
      <c r="F132" s="38" t="s">
        <v>19</v>
      </c>
    </row>
    <row r="133" spans="1:6" ht="13.2" thickBot="1" x14ac:dyDescent="0.25"/>
    <row r="134" spans="1:6" x14ac:dyDescent="0.2">
      <c r="A134" s="118" t="s">
        <v>0</v>
      </c>
      <c r="B134" s="119" t="s">
        <v>1</v>
      </c>
      <c r="C134" s="119" t="s">
        <v>2</v>
      </c>
      <c r="D134" s="119" t="s">
        <v>3</v>
      </c>
      <c r="E134" s="120" t="s">
        <v>238</v>
      </c>
      <c r="F134" s="121" t="s">
        <v>5</v>
      </c>
    </row>
    <row r="135" spans="1:6" x14ac:dyDescent="0.2">
      <c r="A135" s="34" t="s">
        <v>241</v>
      </c>
      <c r="B135" s="28" t="s">
        <v>244</v>
      </c>
      <c r="C135" s="29" t="s">
        <v>247</v>
      </c>
      <c r="D135" s="35">
        <v>0.4</v>
      </c>
      <c r="E135" s="36">
        <v>1900</v>
      </c>
      <c r="F135" s="36">
        <f>E135*D135</f>
        <v>760</v>
      </c>
    </row>
    <row r="136" spans="1:6" x14ac:dyDescent="0.2">
      <c r="A136" s="34" t="s">
        <v>242</v>
      </c>
      <c r="B136" s="28" t="s">
        <v>245</v>
      </c>
      <c r="C136" s="29" t="s">
        <v>216</v>
      </c>
      <c r="D136" s="35">
        <v>0.44</v>
      </c>
      <c r="E136" s="36">
        <v>141.66</v>
      </c>
      <c r="F136" s="36">
        <f t="shared" ref="F136:F138" si="13">E136*D136</f>
        <v>62.330399999999997</v>
      </c>
    </row>
    <row r="137" spans="1:6" x14ac:dyDescent="0.2">
      <c r="A137" s="34" t="s">
        <v>264</v>
      </c>
      <c r="B137" s="28" t="s">
        <v>265</v>
      </c>
      <c r="C137" s="29" t="s">
        <v>216</v>
      </c>
      <c r="D137" s="29">
        <v>0.67</v>
      </c>
      <c r="E137" s="36">
        <v>170</v>
      </c>
      <c r="F137" s="36">
        <f t="shared" si="13"/>
        <v>113.9</v>
      </c>
    </row>
    <row r="138" spans="1:6" x14ac:dyDescent="0.2">
      <c r="A138" s="34" t="s">
        <v>243</v>
      </c>
      <c r="B138" s="28" t="s">
        <v>246</v>
      </c>
      <c r="C138" s="29" t="s">
        <v>216</v>
      </c>
      <c r="D138" s="29">
        <v>0.18</v>
      </c>
      <c r="E138" s="36">
        <v>3.28</v>
      </c>
      <c r="F138" s="36">
        <f t="shared" si="13"/>
        <v>0.59039999999999992</v>
      </c>
    </row>
    <row r="139" spans="1:6" x14ac:dyDescent="0.2">
      <c r="D139" s="122" t="s">
        <v>248</v>
      </c>
      <c r="E139" s="122" t="s">
        <v>275</v>
      </c>
      <c r="F139" s="117">
        <f>SUM(F135:F138)</f>
        <v>936.82080000000008</v>
      </c>
    </row>
    <row r="140" spans="1:6" ht="13.2" thickBot="1" x14ac:dyDescent="0.25">
      <c r="E140" s="26" t="s">
        <v>279</v>
      </c>
    </row>
    <row r="141" spans="1:6" ht="13.2" thickBot="1" x14ac:dyDescent="0.25">
      <c r="A141" s="114" t="s">
        <v>0</v>
      </c>
      <c r="B141" s="179" t="s">
        <v>237</v>
      </c>
      <c r="C141" s="179"/>
      <c r="D141" s="179"/>
      <c r="E141" s="179"/>
      <c r="F141" s="115" t="s">
        <v>2</v>
      </c>
    </row>
    <row r="142" spans="1:6" ht="30" customHeight="1" x14ac:dyDescent="0.2">
      <c r="A142" s="37" t="s">
        <v>276</v>
      </c>
      <c r="B142" s="180" t="s">
        <v>278</v>
      </c>
      <c r="C142" s="181"/>
      <c r="D142" s="181"/>
      <c r="E142" s="182"/>
      <c r="F142" s="38" t="s">
        <v>19</v>
      </c>
    </row>
    <row r="143" spans="1:6" ht="13.2" thickBot="1" x14ac:dyDescent="0.25"/>
    <row r="144" spans="1:6" x14ac:dyDescent="0.2">
      <c r="A144" s="118" t="s">
        <v>0</v>
      </c>
      <c r="B144" s="119" t="s">
        <v>1</v>
      </c>
      <c r="C144" s="119" t="s">
        <v>2</v>
      </c>
      <c r="D144" s="119" t="s">
        <v>3</v>
      </c>
      <c r="E144" s="120" t="s">
        <v>238</v>
      </c>
      <c r="F144" s="121" t="s">
        <v>5</v>
      </c>
    </row>
    <row r="145" spans="1:6" x14ac:dyDescent="0.2">
      <c r="A145" s="34" t="s">
        <v>241</v>
      </c>
      <c r="B145" s="28" t="s">
        <v>244</v>
      </c>
      <c r="C145" s="29" t="s">
        <v>247</v>
      </c>
      <c r="D145" s="35">
        <v>0.45</v>
      </c>
      <c r="E145" s="36">
        <v>1900</v>
      </c>
      <c r="F145" s="36">
        <f>E145*D145</f>
        <v>855</v>
      </c>
    </row>
    <row r="146" spans="1:6" x14ac:dyDescent="0.2">
      <c r="A146" s="34" t="s">
        <v>242</v>
      </c>
      <c r="B146" s="28" t="s">
        <v>245</v>
      </c>
      <c r="C146" s="29" t="s">
        <v>216</v>
      </c>
      <c r="D146" s="35">
        <v>0.44</v>
      </c>
      <c r="E146" s="36">
        <v>141.66</v>
      </c>
      <c r="F146" s="36">
        <f t="shared" ref="F146:F148" si="14">E146*D146</f>
        <v>62.330399999999997</v>
      </c>
    </row>
    <row r="147" spans="1:6" x14ac:dyDescent="0.2">
      <c r="A147" s="34" t="s">
        <v>264</v>
      </c>
      <c r="B147" s="28" t="s">
        <v>265</v>
      </c>
      <c r="C147" s="29" t="s">
        <v>216</v>
      </c>
      <c r="D147" s="29">
        <v>0.67</v>
      </c>
      <c r="E147" s="36">
        <v>170</v>
      </c>
      <c r="F147" s="36">
        <f t="shared" si="14"/>
        <v>113.9</v>
      </c>
    </row>
    <row r="148" spans="1:6" x14ac:dyDescent="0.2">
      <c r="A148" s="34" t="s">
        <v>243</v>
      </c>
      <c r="B148" s="28" t="s">
        <v>246</v>
      </c>
      <c r="C148" s="29" t="s">
        <v>216</v>
      </c>
      <c r="D148" s="29">
        <v>0.2</v>
      </c>
      <c r="E148" s="36">
        <v>3.28</v>
      </c>
      <c r="F148" s="36">
        <f t="shared" si="14"/>
        <v>0.65600000000000003</v>
      </c>
    </row>
    <row r="149" spans="1:6" x14ac:dyDescent="0.2">
      <c r="D149" s="122" t="s">
        <v>248</v>
      </c>
      <c r="E149" s="122" t="s">
        <v>276</v>
      </c>
      <c r="F149" s="117">
        <f>SUM(F145:F148)</f>
        <v>1031.8864000000001</v>
      </c>
    </row>
    <row r="150" spans="1:6" ht="13.2" thickBot="1" x14ac:dyDescent="0.25"/>
    <row r="151" spans="1:6" ht="13.2" thickBot="1" x14ac:dyDescent="0.25">
      <c r="A151" s="114" t="s">
        <v>0</v>
      </c>
      <c r="B151" s="179" t="s">
        <v>237</v>
      </c>
      <c r="C151" s="179"/>
      <c r="D151" s="179"/>
      <c r="E151" s="179"/>
      <c r="F151" s="115" t="s">
        <v>2</v>
      </c>
    </row>
    <row r="152" spans="1:6" ht="30" customHeight="1" x14ac:dyDescent="0.2">
      <c r="A152" s="37" t="s">
        <v>280</v>
      </c>
      <c r="B152" s="180" t="s">
        <v>281</v>
      </c>
      <c r="C152" s="181"/>
      <c r="D152" s="181"/>
      <c r="E152" s="182"/>
      <c r="F152" s="38" t="s">
        <v>10</v>
      </c>
    </row>
    <row r="153" spans="1:6" ht="20.25" customHeight="1" x14ac:dyDescent="0.2">
      <c r="A153" s="30"/>
      <c r="B153" s="31"/>
      <c r="C153" s="32"/>
      <c r="D153" s="32"/>
      <c r="E153" s="32"/>
      <c r="F153" s="33"/>
    </row>
    <row r="154" spans="1:6" ht="13.2" thickBot="1" x14ac:dyDescent="0.25">
      <c r="B154" s="31" t="s">
        <v>282</v>
      </c>
    </row>
    <row r="155" spans="1:6" x14ac:dyDescent="0.2">
      <c r="A155" s="118" t="s">
        <v>0</v>
      </c>
      <c r="B155" s="119" t="s">
        <v>1</v>
      </c>
      <c r="C155" s="119" t="s">
        <v>2</v>
      </c>
      <c r="D155" s="119" t="s">
        <v>3</v>
      </c>
      <c r="E155" s="120" t="s">
        <v>238</v>
      </c>
      <c r="F155" s="121" t="s">
        <v>5</v>
      </c>
    </row>
    <row r="156" spans="1:6" x14ac:dyDescent="0.2">
      <c r="A156" s="28"/>
      <c r="B156" s="44" t="s">
        <v>283</v>
      </c>
      <c r="C156" s="29"/>
      <c r="D156" s="29"/>
      <c r="E156" s="28"/>
      <c r="F156" s="28"/>
    </row>
    <row r="157" spans="1:6" x14ac:dyDescent="0.2">
      <c r="A157" s="34" t="s">
        <v>284</v>
      </c>
      <c r="B157" s="28" t="s">
        <v>285</v>
      </c>
      <c r="C157" s="29" t="s">
        <v>287</v>
      </c>
      <c r="D157" s="35">
        <v>48</v>
      </c>
      <c r="E157" s="36">
        <v>1.9</v>
      </c>
      <c r="F157" s="36">
        <f>E157*D157</f>
        <v>91.199999999999989</v>
      </c>
    </row>
    <row r="158" spans="1:6" x14ac:dyDescent="0.2">
      <c r="A158" s="34" t="s">
        <v>276</v>
      </c>
      <c r="B158" s="28" t="s">
        <v>286</v>
      </c>
      <c r="C158" s="29" t="s">
        <v>216</v>
      </c>
      <c r="D158" s="35">
        <v>0.05</v>
      </c>
      <c r="E158" s="36">
        <v>1031.8900000000001</v>
      </c>
      <c r="F158" s="36">
        <f t="shared" ref="F158" si="15">E158*D158</f>
        <v>51.594500000000011</v>
      </c>
    </row>
    <row r="159" spans="1:6" x14ac:dyDescent="0.2">
      <c r="A159" s="28"/>
      <c r="B159" s="28"/>
      <c r="C159" s="29"/>
      <c r="D159" s="177" t="s">
        <v>288</v>
      </c>
      <c r="E159" s="177"/>
      <c r="F159" s="116">
        <f>SUM(F157:F158)</f>
        <v>142.7945</v>
      </c>
    </row>
    <row r="160" spans="1:6" x14ac:dyDescent="0.2">
      <c r="A160" s="28"/>
      <c r="B160" s="44" t="s">
        <v>289</v>
      </c>
      <c r="C160" s="29"/>
      <c r="D160" s="29"/>
      <c r="E160" s="28"/>
      <c r="F160" s="28"/>
    </row>
    <row r="161" spans="1:6" x14ac:dyDescent="0.2">
      <c r="A161" s="34" t="s">
        <v>290</v>
      </c>
      <c r="B161" s="28" t="s">
        <v>291</v>
      </c>
      <c r="C161" s="29" t="s">
        <v>292</v>
      </c>
      <c r="D161" s="35">
        <v>0.15</v>
      </c>
      <c r="E161" s="36">
        <v>327.68</v>
      </c>
      <c r="F161" s="36">
        <f>E161*D161</f>
        <v>49.152000000000001</v>
      </c>
    </row>
    <row r="162" spans="1:6" x14ac:dyDescent="0.2">
      <c r="A162" s="28"/>
      <c r="B162" s="28"/>
      <c r="C162" s="29"/>
      <c r="D162" s="177" t="s">
        <v>288</v>
      </c>
      <c r="E162" s="177"/>
      <c r="F162" s="116">
        <f>SUM(F161:F161)</f>
        <v>49.152000000000001</v>
      </c>
    </row>
    <row r="163" spans="1:6" x14ac:dyDescent="0.2">
      <c r="A163" s="28"/>
      <c r="B163" s="44" t="s">
        <v>293</v>
      </c>
      <c r="C163" s="29"/>
      <c r="D163" s="29"/>
      <c r="E163" s="28"/>
      <c r="F163" s="28"/>
    </row>
    <row r="164" spans="1:6" x14ac:dyDescent="0.2">
      <c r="A164" s="34" t="s">
        <v>294</v>
      </c>
      <c r="B164" s="28" t="s">
        <v>295</v>
      </c>
      <c r="C164" s="29" t="s">
        <v>287</v>
      </c>
      <c r="D164" s="35">
        <v>0.05</v>
      </c>
      <c r="E164" s="36">
        <v>49.15</v>
      </c>
      <c r="F164" s="36">
        <f>E164*D164</f>
        <v>2.4575</v>
      </c>
    </row>
    <row r="165" spans="1:6" x14ac:dyDescent="0.2">
      <c r="A165" s="28"/>
      <c r="B165" s="28"/>
      <c r="C165" s="29"/>
      <c r="D165" s="177" t="s">
        <v>288</v>
      </c>
      <c r="E165" s="177"/>
      <c r="F165" s="116">
        <f>SUM(F164:F164)</f>
        <v>2.4575</v>
      </c>
    </row>
    <row r="166" spans="1:6" x14ac:dyDescent="0.2">
      <c r="A166" s="28"/>
      <c r="B166" s="28"/>
      <c r="C166" s="29"/>
      <c r="D166" s="29"/>
      <c r="E166" s="28"/>
      <c r="F166" s="28"/>
    </row>
    <row r="167" spans="1:6" x14ac:dyDescent="0.2">
      <c r="D167" s="178" t="s">
        <v>296</v>
      </c>
      <c r="E167" s="178"/>
      <c r="F167" s="117">
        <f>F159+F162+F165</f>
        <v>194.40400000000002</v>
      </c>
    </row>
    <row r="168" spans="1:6" ht="13.2" thickBot="1" x14ac:dyDescent="0.25"/>
    <row r="169" spans="1:6" ht="13.2" thickBot="1" x14ac:dyDescent="0.25">
      <c r="A169" s="114" t="s">
        <v>0</v>
      </c>
      <c r="B169" s="179" t="s">
        <v>237</v>
      </c>
      <c r="C169" s="179"/>
      <c r="D169" s="179"/>
      <c r="E169" s="179"/>
      <c r="F169" s="115" t="s">
        <v>2</v>
      </c>
    </row>
    <row r="170" spans="1:6" ht="82.5" customHeight="1" x14ac:dyDescent="0.2">
      <c r="A170" s="37" t="s">
        <v>297</v>
      </c>
      <c r="B170" s="180" t="s">
        <v>298</v>
      </c>
      <c r="C170" s="181"/>
      <c r="D170" s="181"/>
      <c r="E170" s="182"/>
      <c r="F170" s="38" t="s">
        <v>10</v>
      </c>
    </row>
    <row r="171" spans="1:6" ht="13.5" customHeight="1" x14ac:dyDescent="0.2">
      <c r="A171" s="30"/>
      <c r="B171" s="31"/>
      <c r="C171" s="32"/>
      <c r="D171" s="32"/>
      <c r="E171" s="32"/>
      <c r="F171" s="33"/>
    </row>
    <row r="172" spans="1:6" ht="13.2" thickBot="1" x14ac:dyDescent="0.25">
      <c r="B172" s="31" t="s">
        <v>282</v>
      </c>
    </row>
    <row r="173" spans="1:6" x14ac:dyDescent="0.2">
      <c r="A173" s="118" t="s">
        <v>0</v>
      </c>
      <c r="B173" s="119" t="s">
        <v>1</v>
      </c>
      <c r="C173" s="119" t="s">
        <v>2</v>
      </c>
      <c r="D173" s="119" t="s">
        <v>3</v>
      </c>
      <c r="E173" s="120" t="s">
        <v>238</v>
      </c>
      <c r="F173" s="121" t="s">
        <v>5</v>
      </c>
    </row>
    <row r="174" spans="1:6" x14ac:dyDescent="0.2">
      <c r="A174" s="28"/>
      <c r="B174" s="44" t="s">
        <v>283</v>
      </c>
      <c r="C174" s="29"/>
      <c r="D174" s="29"/>
      <c r="E174" s="28"/>
      <c r="F174" s="28"/>
    </row>
    <row r="175" spans="1:6" x14ac:dyDescent="0.2">
      <c r="A175" s="34" t="s">
        <v>261</v>
      </c>
      <c r="B175" s="28" t="s">
        <v>299</v>
      </c>
      <c r="C175" s="29" t="s">
        <v>216</v>
      </c>
      <c r="D175" s="35">
        <v>5.0999999999999997E-2</v>
      </c>
      <c r="E175" s="36">
        <v>661.2</v>
      </c>
      <c r="F175" s="36">
        <f>E175*D175</f>
        <v>33.721200000000003</v>
      </c>
    </row>
    <row r="176" spans="1:6" x14ac:dyDescent="0.2">
      <c r="A176" s="28"/>
      <c r="B176" s="28"/>
      <c r="C176" s="29"/>
      <c r="D176" s="177" t="s">
        <v>288</v>
      </c>
      <c r="E176" s="177"/>
      <c r="F176" s="116">
        <f>SUM(F175:F175)</f>
        <v>33.721200000000003</v>
      </c>
    </row>
    <row r="177" spans="1:6" x14ac:dyDescent="0.2">
      <c r="A177" s="28"/>
      <c r="B177" s="44" t="s">
        <v>289</v>
      </c>
      <c r="C177" s="29"/>
      <c r="D177" s="29"/>
      <c r="E177" s="28"/>
      <c r="F177" s="28"/>
    </row>
    <row r="178" spans="1:6" x14ac:dyDescent="0.2">
      <c r="A178" s="34" t="s">
        <v>290</v>
      </c>
      <c r="B178" s="28" t="s">
        <v>291</v>
      </c>
      <c r="C178" s="29" t="s">
        <v>292</v>
      </c>
      <c r="D178" s="35">
        <v>3.2000000000000001E-2</v>
      </c>
      <c r="E178" s="36">
        <v>327.68</v>
      </c>
      <c r="F178" s="36">
        <f>E178*D178</f>
        <v>10.485760000000001</v>
      </c>
    </row>
    <row r="179" spans="1:6" x14ac:dyDescent="0.2">
      <c r="A179" s="28"/>
      <c r="B179" s="28"/>
      <c r="C179" s="29"/>
      <c r="D179" s="177" t="s">
        <v>288</v>
      </c>
      <c r="E179" s="177"/>
      <c r="F179" s="116">
        <f>SUM(F178:F178)</f>
        <v>10.485760000000001</v>
      </c>
    </row>
    <row r="180" spans="1:6" x14ac:dyDescent="0.2">
      <c r="A180" s="28"/>
      <c r="B180" s="44" t="s">
        <v>293</v>
      </c>
      <c r="C180" s="29"/>
      <c r="D180" s="29"/>
      <c r="E180" s="28"/>
      <c r="F180" s="28"/>
    </row>
    <row r="181" spans="1:6" x14ac:dyDescent="0.2">
      <c r="A181" s="34" t="s">
        <v>294</v>
      </c>
      <c r="B181" s="28" t="s">
        <v>295</v>
      </c>
      <c r="C181" s="29" t="s">
        <v>287</v>
      </c>
      <c r="D181" s="35">
        <v>0.05</v>
      </c>
      <c r="E181" s="36">
        <v>10.49</v>
      </c>
      <c r="F181" s="36">
        <f>E181*D181</f>
        <v>0.52450000000000008</v>
      </c>
    </row>
    <row r="182" spans="1:6" x14ac:dyDescent="0.2">
      <c r="A182" s="28"/>
      <c r="B182" s="28"/>
      <c r="C182" s="177" t="s">
        <v>300</v>
      </c>
      <c r="D182" s="177"/>
      <c r="E182" s="177"/>
      <c r="F182" s="116">
        <f>SUM(F181:F181)</f>
        <v>0.52450000000000008</v>
      </c>
    </row>
    <row r="184" spans="1:6" x14ac:dyDescent="0.2">
      <c r="D184" s="178" t="s">
        <v>296</v>
      </c>
      <c r="E184" s="178"/>
      <c r="F184" s="117">
        <f>F176+F179+F182</f>
        <v>44.731460000000006</v>
      </c>
    </row>
  </sheetData>
  <mergeCells count="46">
    <mergeCell ref="B27:E27"/>
    <mergeCell ref="A1:F2"/>
    <mergeCell ref="A3:F3"/>
    <mergeCell ref="B8:E8"/>
    <mergeCell ref="B9:E9"/>
    <mergeCell ref="B17:E17"/>
    <mergeCell ref="B18:E18"/>
    <mergeCell ref="B26:E26"/>
    <mergeCell ref="B4:C4"/>
    <mergeCell ref="B5:C5"/>
    <mergeCell ref="B62:E62"/>
    <mergeCell ref="B63:E63"/>
    <mergeCell ref="B71:E71"/>
    <mergeCell ref="B72:E72"/>
    <mergeCell ref="B35:E35"/>
    <mergeCell ref="B36:E36"/>
    <mergeCell ref="B44:E44"/>
    <mergeCell ref="B45:E45"/>
    <mergeCell ref="B53:E53"/>
    <mergeCell ref="B54:E54"/>
    <mergeCell ref="B91:E91"/>
    <mergeCell ref="B81:E81"/>
    <mergeCell ref="B82:E82"/>
    <mergeCell ref="B92:E92"/>
    <mergeCell ref="B101:E101"/>
    <mergeCell ref="D159:E159"/>
    <mergeCell ref="B102:E102"/>
    <mergeCell ref="B111:E111"/>
    <mergeCell ref="B112:E112"/>
    <mergeCell ref="B121:E121"/>
    <mergeCell ref="B122:E122"/>
    <mergeCell ref="B131:E131"/>
    <mergeCell ref="B132:E132"/>
    <mergeCell ref="B141:E141"/>
    <mergeCell ref="B142:E142"/>
    <mergeCell ref="B151:E151"/>
    <mergeCell ref="B152:E152"/>
    <mergeCell ref="D179:E179"/>
    <mergeCell ref="D184:E184"/>
    <mergeCell ref="C182:E182"/>
    <mergeCell ref="D162:E162"/>
    <mergeCell ref="D165:E165"/>
    <mergeCell ref="D167:E167"/>
    <mergeCell ref="B169:E169"/>
    <mergeCell ref="B170:E170"/>
    <mergeCell ref="D176:E176"/>
  </mergeCells>
  <pageMargins left="0.70866141732283472" right="0.70866141732283472" top="0.74803149606299213" bottom="0.74803149606299213" header="0.31496062992125984" footer="0.31496062992125984"/>
  <pageSetup scale="74" fitToHeight="10" orientation="portrait" r:id="rId1"/>
  <rowBreaks count="3" manualBreakCount="3">
    <brk id="61" max="5" man="1"/>
    <brk id="120" max="5" man="1"/>
    <brk id="150"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A2" sqref="A2:G8"/>
    </sheetView>
  </sheetViews>
  <sheetFormatPr baseColWidth="10" defaultRowHeight="14.4" x14ac:dyDescent="0.3"/>
  <cols>
    <col min="2" max="2" width="35.44140625" customWidth="1"/>
    <col min="3" max="3" width="17.6640625" customWidth="1"/>
    <col min="4" max="4" width="14.109375" customWidth="1"/>
    <col min="5" max="6" width="15.109375" customWidth="1"/>
    <col min="7" max="7" width="14" customWidth="1"/>
  </cols>
  <sheetData>
    <row r="1" spans="1:7" ht="15" thickBot="1" x14ac:dyDescent="0.35"/>
    <row r="2" spans="1:7" x14ac:dyDescent="0.3">
      <c r="A2" s="159" t="s">
        <v>289</v>
      </c>
      <c r="B2" s="160"/>
      <c r="C2" s="160"/>
      <c r="D2" s="160"/>
      <c r="E2" s="160"/>
      <c r="F2" s="160"/>
      <c r="G2" s="161"/>
    </row>
    <row r="3" spans="1:7" ht="15" thickBot="1" x14ac:dyDescent="0.35">
      <c r="A3" s="162"/>
      <c r="B3" s="163"/>
      <c r="C3" s="163"/>
      <c r="D3" s="163"/>
      <c r="E3" s="163"/>
      <c r="F3" s="163"/>
      <c r="G3" s="164"/>
    </row>
    <row r="4" spans="1:7" ht="15" thickBot="1" x14ac:dyDescent="0.35">
      <c r="A4" s="165" t="s">
        <v>304</v>
      </c>
      <c r="B4" s="166"/>
      <c r="C4" s="166"/>
      <c r="D4" s="166"/>
      <c r="E4" s="166"/>
      <c r="F4" s="166"/>
      <c r="G4" s="167"/>
    </row>
    <row r="5" spans="1:7" x14ac:dyDescent="0.3">
      <c r="A5" s="48"/>
      <c r="B5" s="172" t="s">
        <v>305</v>
      </c>
      <c r="C5" s="172"/>
      <c r="D5" s="172"/>
      <c r="E5" s="187" t="s">
        <v>307</v>
      </c>
      <c r="F5" s="187"/>
      <c r="G5" s="109"/>
    </row>
    <row r="6" spans="1:7" x14ac:dyDescent="0.3">
      <c r="A6" s="48"/>
      <c r="B6" s="173" t="s">
        <v>306</v>
      </c>
      <c r="C6" s="173"/>
      <c r="D6" s="173"/>
      <c r="E6" s="176" t="s">
        <v>308</v>
      </c>
      <c r="F6" s="176"/>
      <c r="G6" s="23"/>
    </row>
    <row r="7" spans="1:7" x14ac:dyDescent="0.3">
      <c r="A7" s="48"/>
      <c r="B7" s="4"/>
      <c r="E7" s="186" t="s">
        <v>309</v>
      </c>
      <c r="F7" s="186"/>
      <c r="G7" s="23"/>
    </row>
    <row r="8" spans="1:7" ht="15" thickBot="1" x14ac:dyDescent="0.35">
      <c r="A8" s="49"/>
      <c r="B8" s="24"/>
      <c r="C8" s="51"/>
      <c r="D8" s="24"/>
      <c r="E8" s="24"/>
      <c r="F8" s="24"/>
      <c r="G8" s="25"/>
    </row>
    <row r="9" spans="1:7" ht="15" thickBot="1" x14ac:dyDescent="0.35"/>
    <row r="10" spans="1:7" ht="40.5" customHeight="1" thickBot="1" x14ac:dyDescent="0.35">
      <c r="A10" s="77" t="s">
        <v>0</v>
      </c>
      <c r="B10" s="78" t="s">
        <v>356</v>
      </c>
      <c r="C10" s="78" t="s">
        <v>357</v>
      </c>
      <c r="D10" s="78" t="s">
        <v>358</v>
      </c>
      <c r="E10" s="78" t="s">
        <v>359</v>
      </c>
      <c r="F10" s="78" t="s">
        <v>360</v>
      </c>
      <c r="G10" s="79" t="s">
        <v>361</v>
      </c>
    </row>
    <row r="11" spans="1:7" x14ac:dyDescent="0.3">
      <c r="A11" s="75" t="s">
        <v>362</v>
      </c>
      <c r="B11" s="76" t="s">
        <v>385</v>
      </c>
      <c r="C11" s="76">
        <v>1.32</v>
      </c>
      <c r="D11" s="76">
        <v>1.25</v>
      </c>
      <c r="E11" s="76">
        <v>1.65</v>
      </c>
      <c r="F11" s="54">
        <v>62.33</v>
      </c>
      <c r="G11" s="55">
        <f>F11*E11</f>
        <v>102.8445</v>
      </c>
    </row>
    <row r="12" spans="1:7" x14ac:dyDescent="0.3">
      <c r="A12" s="80" t="s">
        <v>363</v>
      </c>
      <c r="B12" s="81" t="s">
        <v>386</v>
      </c>
      <c r="C12" s="81">
        <v>1.28</v>
      </c>
      <c r="D12" s="81">
        <v>1.25</v>
      </c>
      <c r="E12" s="82">
        <v>1.6</v>
      </c>
      <c r="F12" s="83">
        <v>88.78</v>
      </c>
      <c r="G12" s="84">
        <f t="shared" ref="G12:G34" si="0">F12*E12</f>
        <v>142.048</v>
      </c>
    </row>
    <row r="13" spans="1:7" x14ac:dyDescent="0.3">
      <c r="A13" s="73" t="s">
        <v>364</v>
      </c>
      <c r="B13" s="3" t="s">
        <v>387</v>
      </c>
      <c r="C13" s="3">
        <v>1.28</v>
      </c>
      <c r="D13" s="3">
        <v>1.25</v>
      </c>
      <c r="E13" s="61">
        <v>1.6</v>
      </c>
      <c r="F13" s="52">
        <v>108.05</v>
      </c>
      <c r="G13" s="74">
        <f t="shared" si="0"/>
        <v>172.88</v>
      </c>
    </row>
    <row r="14" spans="1:7" x14ac:dyDescent="0.3">
      <c r="A14" s="80" t="s">
        <v>365</v>
      </c>
      <c r="B14" s="81" t="s">
        <v>388</v>
      </c>
      <c r="C14" s="81">
        <v>1.28</v>
      </c>
      <c r="D14" s="81">
        <v>1.25</v>
      </c>
      <c r="E14" s="82">
        <v>1.6</v>
      </c>
      <c r="F14" s="83">
        <v>73.75</v>
      </c>
      <c r="G14" s="84">
        <f t="shared" si="0"/>
        <v>118</v>
      </c>
    </row>
    <row r="15" spans="1:7" x14ac:dyDescent="0.3">
      <c r="A15" s="73" t="s">
        <v>366</v>
      </c>
      <c r="B15" s="3" t="s">
        <v>389</v>
      </c>
      <c r="C15" s="3">
        <v>1.28</v>
      </c>
      <c r="D15" s="3">
        <v>1.25</v>
      </c>
      <c r="E15" s="61">
        <v>1.6</v>
      </c>
      <c r="F15" s="52">
        <v>80.44</v>
      </c>
      <c r="G15" s="74">
        <f t="shared" si="0"/>
        <v>128.70400000000001</v>
      </c>
    </row>
    <row r="16" spans="1:7" x14ac:dyDescent="0.3">
      <c r="A16" s="80" t="s">
        <v>367</v>
      </c>
      <c r="B16" s="81" t="s">
        <v>390</v>
      </c>
      <c r="C16" s="81">
        <v>1.28</v>
      </c>
      <c r="D16" s="81">
        <v>1.25</v>
      </c>
      <c r="E16" s="82">
        <v>1.6</v>
      </c>
      <c r="F16" s="83">
        <v>86.84</v>
      </c>
      <c r="G16" s="84">
        <f t="shared" si="0"/>
        <v>138.94400000000002</v>
      </c>
    </row>
    <row r="17" spans="1:7" x14ac:dyDescent="0.3">
      <c r="A17" s="73" t="s">
        <v>368</v>
      </c>
      <c r="B17" s="3" t="s">
        <v>391</v>
      </c>
      <c r="C17" s="3">
        <v>1.28</v>
      </c>
      <c r="D17" s="3">
        <v>1.25</v>
      </c>
      <c r="E17" s="61">
        <v>1.6</v>
      </c>
      <c r="F17" s="52">
        <v>86.84</v>
      </c>
      <c r="G17" s="74">
        <f t="shared" si="0"/>
        <v>138.94400000000002</v>
      </c>
    </row>
    <row r="18" spans="1:7" x14ac:dyDescent="0.3">
      <c r="A18" s="80" t="s">
        <v>369</v>
      </c>
      <c r="B18" s="81" t="s">
        <v>392</v>
      </c>
      <c r="C18" s="81">
        <v>1.28</v>
      </c>
      <c r="D18" s="81">
        <v>1.25</v>
      </c>
      <c r="E18" s="82">
        <v>1.6</v>
      </c>
      <c r="F18" s="83">
        <v>67.13</v>
      </c>
      <c r="G18" s="84">
        <f t="shared" si="0"/>
        <v>107.408</v>
      </c>
    </row>
    <row r="19" spans="1:7" x14ac:dyDescent="0.3">
      <c r="A19" s="73" t="s">
        <v>370</v>
      </c>
      <c r="B19" s="3" t="s">
        <v>393</v>
      </c>
      <c r="C19" s="3">
        <v>1.28</v>
      </c>
      <c r="D19" s="3">
        <v>1.25</v>
      </c>
      <c r="E19" s="61">
        <v>1.6</v>
      </c>
      <c r="F19" s="52">
        <v>84.04</v>
      </c>
      <c r="G19" s="74">
        <f t="shared" si="0"/>
        <v>134.46400000000003</v>
      </c>
    </row>
    <row r="20" spans="1:7" x14ac:dyDescent="0.3">
      <c r="A20" s="80" t="s">
        <v>371</v>
      </c>
      <c r="B20" s="81" t="s">
        <v>394</v>
      </c>
      <c r="C20" s="81">
        <v>1.28</v>
      </c>
      <c r="D20" s="81">
        <v>1.25</v>
      </c>
      <c r="E20" s="82">
        <v>1.6</v>
      </c>
      <c r="F20" s="83">
        <v>89.16</v>
      </c>
      <c r="G20" s="84">
        <f t="shared" si="0"/>
        <v>142.65600000000001</v>
      </c>
    </row>
    <row r="21" spans="1:7" x14ac:dyDescent="0.3">
      <c r="A21" s="73" t="s">
        <v>372</v>
      </c>
      <c r="B21" s="3" t="s">
        <v>395</v>
      </c>
      <c r="C21" s="3">
        <v>1.28</v>
      </c>
      <c r="D21" s="3">
        <v>1.25</v>
      </c>
      <c r="E21" s="61">
        <v>1.6</v>
      </c>
      <c r="F21" s="52">
        <v>72.66</v>
      </c>
      <c r="G21" s="74">
        <f t="shared" si="0"/>
        <v>116.256</v>
      </c>
    </row>
    <row r="22" spans="1:7" x14ac:dyDescent="0.3">
      <c r="A22" s="80" t="s">
        <v>373</v>
      </c>
      <c r="B22" s="81" t="s">
        <v>396</v>
      </c>
      <c r="C22" s="81">
        <v>1.28</v>
      </c>
      <c r="D22" s="81">
        <v>1.25</v>
      </c>
      <c r="E22" s="82">
        <v>1.6</v>
      </c>
      <c r="F22" s="83">
        <v>86.17</v>
      </c>
      <c r="G22" s="84">
        <f t="shared" si="0"/>
        <v>137.87200000000001</v>
      </c>
    </row>
    <row r="23" spans="1:7" x14ac:dyDescent="0.3">
      <c r="A23" s="73" t="s">
        <v>374</v>
      </c>
      <c r="B23" s="3" t="s">
        <v>398</v>
      </c>
      <c r="C23" s="3">
        <v>1.28</v>
      </c>
      <c r="D23" s="3">
        <v>1.25</v>
      </c>
      <c r="E23" s="61">
        <v>1.6</v>
      </c>
      <c r="F23" s="52">
        <v>86.83</v>
      </c>
      <c r="G23" s="74">
        <f t="shared" si="0"/>
        <v>138.928</v>
      </c>
    </row>
    <row r="24" spans="1:7" x14ac:dyDescent="0.3">
      <c r="A24" s="80" t="s">
        <v>375</v>
      </c>
      <c r="B24" s="81" t="s">
        <v>397</v>
      </c>
      <c r="C24" s="81">
        <v>1.28</v>
      </c>
      <c r="D24" s="81">
        <v>1.25</v>
      </c>
      <c r="E24" s="82">
        <v>1.6</v>
      </c>
      <c r="F24" s="83">
        <v>90.83</v>
      </c>
      <c r="G24" s="84">
        <f t="shared" si="0"/>
        <v>145.328</v>
      </c>
    </row>
    <row r="25" spans="1:7" x14ac:dyDescent="0.3">
      <c r="A25" s="73" t="s">
        <v>376</v>
      </c>
      <c r="B25" s="3" t="s">
        <v>399</v>
      </c>
      <c r="C25" s="3">
        <v>1.28</v>
      </c>
      <c r="D25" s="3">
        <v>1.25</v>
      </c>
      <c r="E25" s="61">
        <v>1.6</v>
      </c>
      <c r="F25" s="52">
        <v>87.5</v>
      </c>
      <c r="G25" s="74">
        <f t="shared" si="0"/>
        <v>140</v>
      </c>
    </row>
    <row r="26" spans="1:7" x14ac:dyDescent="0.3">
      <c r="A26" s="80" t="s">
        <v>377</v>
      </c>
      <c r="B26" s="81" t="s">
        <v>400</v>
      </c>
      <c r="C26" s="81">
        <v>1.28</v>
      </c>
      <c r="D26" s="81">
        <v>1.25</v>
      </c>
      <c r="E26" s="82">
        <v>1.6</v>
      </c>
      <c r="F26" s="83">
        <v>90.83</v>
      </c>
      <c r="G26" s="84">
        <f t="shared" si="0"/>
        <v>145.328</v>
      </c>
    </row>
    <row r="27" spans="1:7" x14ac:dyDescent="0.3">
      <c r="A27" s="73" t="s">
        <v>378</v>
      </c>
      <c r="B27" s="3" t="s">
        <v>401</v>
      </c>
      <c r="C27" s="3">
        <v>1.28</v>
      </c>
      <c r="D27" s="3">
        <v>1.25</v>
      </c>
      <c r="E27" s="61">
        <v>1.6</v>
      </c>
      <c r="F27" s="52">
        <v>90.83</v>
      </c>
      <c r="G27" s="74">
        <f t="shared" si="0"/>
        <v>145.328</v>
      </c>
    </row>
    <row r="28" spans="1:7" x14ac:dyDescent="0.3">
      <c r="A28" s="80" t="s">
        <v>379</v>
      </c>
      <c r="B28" s="81" t="s">
        <v>402</v>
      </c>
      <c r="C28" s="81">
        <v>1.28</v>
      </c>
      <c r="D28" s="81">
        <v>1.25</v>
      </c>
      <c r="E28" s="82">
        <v>1.6</v>
      </c>
      <c r="F28" s="83">
        <v>92.96</v>
      </c>
      <c r="G28" s="84">
        <f t="shared" si="0"/>
        <v>148.73599999999999</v>
      </c>
    </row>
    <row r="29" spans="1:7" x14ac:dyDescent="0.3">
      <c r="A29" s="73" t="s">
        <v>380</v>
      </c>
      <c r="B29" s="3" t="s">
        <v>403</v>
      </c>
      <c r="C29" s="3">
        <v>1.28</v>
      </c>
      <c r="D29" s="3">
        <v>1.25</v>
      </c>
      <c r="E29" s="61">
        <v>1.6</v>
      </c>
      <c r="F29" s="52">
        <v>88.77</v>
      </c>
      <c r="G29" s="74">
        <f t="shared" si="0"/>
        <v>142.03200000000001</v>
      </c>
    </row>
    <row r="30" spans="1:7" x14ac:dyDescent="0.3">
      <c r="A30" s="80" t="s">
        <v>381</v>
      </c>
      <c r="B30" s="81" t="s">
        <v>404</v>
      </c>
      <c r="C30" s="81">
        <v>1.28</v>
      </c>
      <c r="D30" s="81">
        <v>1.25</v>
      </c>
      <c r="E30" s="82">
        <v>1.6</v>
      </c>
      <c r="F30" s="83">
        <v>90.83</v>
      </c>
      <c r="G30" s="84">
        <f t="shared" si="0"/>
        <v>145.328</v>
      </c>
    </row>
    <row r="31" spans="1:7" x14ac:dyDescent="0.3">
      <c r="A31" s="73" t="s">
        <v>382</v>
      </c>
      <c r="B31" s="3" t="s">
        <v>405</v>
      </c>
      <c r="C31" s="3">
        <v>1.28</v>
      </c>
      <c r="D31" s="3">
        <v>1.25</v>
      </c>
      <c r="E31" s="61">
        <v>1.6</v>
      </c>
      <c r="F31" s="52">
        <v>90.63</v>
      </c>
      <c r="G31" s="74">
        <f t="shared" si="0"/>
        <v>145.00800000000001</v>
      </c>
    </row>
    <row r="32" spans="1:7" x14ac:dyDescent="0.3">
      <c r="A32" s="80" t="s">
        <v>383</v>
      </c>
      <c r="B32" s="81" t="s">
        <v>406</v>
      </c>
      <c r="C32" s="81">
        <v>1.28</v>
      </c>
      <c r="D32" s="81">
        <v>1.25</v>
      </c>
      <c r="E32" s="82">
        <v>1.6</v>
      </c>
      <c r="F32" s="83">
        <v>90.62</v>
      </c>
      <c r="G32" s="84">
        <f t="shared" si="0"/>
        <v>144.99200000000002</v>
      </c>
    </row>
    <row r="33" spans="1:7" x14ac:dyDescent="0.3">
      <c r="A33" s="73" t="s">
        <v>384</v>
      </c>
      <c r="B33" s="3" t="s">
        <v>407</v>
      </c>
      <c r="C33" s="3">
        <v>1.28</v>
      </c>
      <c r="D33" s="3">
        <v>1.25</v>
      </c>
      <c r="E33" s="61">
        <v>1.6</v>
      </c>
      <c r="F33" s="52">
        <v>90.83</v>
      </c>
      <c r="G33" s="74">
        <f t="shared" si="0"/>
        <v>145.328</v>
      </c>
    </row>
    <row r="34" spans="1:7" ht="15" thickBot="1" x14ac:dyDescent="0.35">
      <c r="A34" s="85" t="s">
        <v>332</v>
      </c>
      <c r="B34" s="86" t="s">
        <v>333</v>
      </c>
      <c r="C34" s="86">
        <v>1.28</v>
      </c>
      <c r="D34" s="86">
        <v>1.25</v>
      </c>
      <c r="E34" s="87">
        <v>1.6</v>
      </c>
      <c r="F34" s="88">
        <v>102.37</v>
      </c>
      <c r="G34" s="89">
        <f t="shared" si="0"/>
        <v>163.79200000000003</v>
      </c>
    </row>
  </sheetData>
  <mergeCells count="7">
    <mergeCell ref="E7:F7"/>
    <mergeCell ref="A2:G3"/>
    <mergeCell ref="A4:G4"/>
    <mergeCell ref="B5:D5"/>
    <mergeCell ref="E5:F5"/>
    <mergeCell ref="B6:D6"/>
    <mergeCell ref="E6:F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2"/>
  <sheetViews>
    <sheetView view="pageBreakPreview" zoomScale="85" zoomScaleNormal="100" zoomScaleSheetLayoutView="85" workbookViewId="0">
      <selection sqref="A1:G7"/>
    </sheetView>
  </sheetViews>
  <sheetFormatPr baseColWidth="10" defaultRowHeight="14.4" x14ac:dyDescent="0.3"/>
  <cols>
    <col min="2" max="2" width="48.88671875" customWidth="1"/>
    <col min="3" max="7" width="15" customWidth="1"/>
  </cols>
  <sheetData>
    <row r="1" spans="1:7" ht="15" customHeight="1" x14ac:dyDescent="0.3">
      <c r="A1" s="159" t="s">
        <v>293</v>
      </c>
      <c r="B1" s="160"/>
      <c r="C1" s="160"/>
      <c r="D1" s="160"/>
      <c r="E1" s="160"/>
      <c r="F1" s="160"/>
      <c r="G1" s="161"/>
    </row>
    <row r="2" spans="1:7" ht="15" thickBot="1" x14ac:dyDescent="0.35">
      <c r="A2" s="162"/>
      <c r="B2" s="163"/>
      <c r="C2" s="163"/>
      <c r="D2" s="163"/>
      <c r="E2" s="163"/>
      <c r="F2" s="163"/>
      <c r="G2" s="164"/>
    </row>
    <row r="3" spans="1:7" ht="15" thickBot="1" x14ac:dyDescent="0.35">
      <c r="A3" s="165" t="s">
        <v>304</v>
      </c>
      <c r="B3" s="166"/>
      <c r="C3" s="166"/>
      <c r="D3" s="166"/>
      <c r="E3" s="166"/>
      <c r="F3" s="166"/>
      <c r="G3" s="167"/>
    </row>
    <row r="4" spans="1:7" x14ac:dyDescent="0.3">
      <c r="A4" s="48"/>
      <c r="B4" s="172" t="s">
        <v>305</v>
      </c>
      <c r="C4" s="172"/>
      <c r="D4" s="172"/>
      <c r="E4" s="187" t="s">
        <v>307</v>
      </c>
      <c r="F4" s="187"/>
      <c r="G4" s="109"/>
    </row>
    <row r="5" spans="1:7" x14ac:dyDescent="0.3">
      <c r="A5" s="48"/>
      <c r="B5" s="173" t="s">
        <v>306</v>
      </c>
      <c r="C5" s="173"/>
      <c r="D5" s="173"/>
      <c r="E5" s="176" t="s">
        <v>308</v>
      </c>
      <c r="F5" s="176"/>
      <c r="G5" s="23"/>
    </row>
    <row r="6" spans="1:7" x14ac:dyDescent="0.3">
      <c r="A6" s="48"/>
      <c r="B6" s="4"/>
      <c r="E6" s="186" t="s">
        <v>309</v>
      </c>
      <c r="F6" s="186"/>
      <c r="G6" s="23"/>
    </row>
    <row r="7" spans="1:7" ht="15" thickBot="1" x14ac:dyDescent="0.35">
      <c r="A7" s="49"/>
      <c r="B7" s="24"/>
      <c r="C7" s="51"/>
      <c r="D7" s="24"/>
      <c r="E7" s="24"/>
      <c r="F7" s="24"/>
      <c r="G7" s="25"/>
    </row>
    <row r="8" spans="1:7" x14ac:dyDescent="0.3">
      <c r="A8" s="101" t="s">
        <v>0</v>
      </c>
      <c r="B8" s="101" t="s">
        <v>408</v>
      </c>
      <c r="C8" s="101" t="s">
        <v>1707</v>
      </c>
      <c r="D8" s="101" t="s">
        <v>1708</v>
      </c>
      <c r="E8" s="101" t="s">
        <v>1709</v>
      </c>
      <c r="F8" s="101" t="s">
        <v>1710</v>
      </c>
      <c r="G8" s="138" t="s">
        <v>1711</v>
      </c>
    </row>
    <row r="9" spans="1:7" x14ac:dyDescent="0.3">
      <c r="A9" t="s">
        <v>1712</v>
      </c>
      <c r="B9" t="s">
        <v>1713</v>
      </c>
      <c r="C9" s="50">
        <v>2900</v>
      </c>
      <c r="D9" s="50">
        <v>7000</v>
      </c>
      <c r="E9" s="50">
        <v>11200</v>
      </c>
      <c r="F9" s="50">
        <v>16000</v>
      </c>
      <c r="G9" s="50">
        <v>150000</v>
      </c>
    </row>
    <row r="10" spans="1:7" x14ac:dyDescent="0.3">
      <c r="A10" t="s">
        <v>1737</v>
      </c>
      <c r="B10" t="s">
        <v>1714</v>
      </c>
      <c r="C10" s="50">
        <v>3700</v>
      </c>
      <c r="D10" s="50">
        <v>9400</v>
      </c>
      <c r="E10" s="50">
        <v>15500</v>
      </c>
      <c r="F10" s="50">
        <v>22500</v>
      </c>
      <c r="G10" s="50">
        <v>180000</v>
      </c>
    </row>
    <row r="11" spans="1:7" x14ac:dyDescent="0.3">
      <c r="A11" t="s">
        <v>1738</v>
      </c>
      <c r="B11" t="s">
        <v>1715</v>
      </c>
      <c r="C11" s="50">
        <v>1200</v>
      </c>
      <c r="D11" s="50">
        <v>2900</v>
      </c>
      <c r="E11" s="50">
        <v>4800</v>
      </c>
      <c r="F11" s="50">
        <v>7200</v>
      </c>
      <c r="G11" s="50">
        <v>60000</v>
      </c>
    </row>
    <row r="12" spans="1:7" x14ac:dyDescent="0.3">
      <c r="A12" t="s">
        <v>340</v>
      </c>
      <c r="B12" t="s">
        <v>1716</v>
      </c>
      <c r="C12" s="50">
        <v>650</v>
      </c>
      <c r="D12" s="50">
        <v>2000</v>
      </c>
      <c r="E12" s="50">
        <v>3300</v>
      </c>
      <c r="F12" s="50">
        <v>4500</v>
      </c>
      <c r="G12" s="50">
        <v>27000</v>
      </c>
    </row>
    <row r="13" spans="1:7" x14ac:dyDescent="0.3">
      <c r="A13" t="s">
        <v>1739</v>
      </c>
      <c r="B13" t="s">
        <v>1717</v>
      </c>
      <c r="C13" s="50">
        <v>550</v>
      </c>
      <c r="D13" s="50">
        <v>1450</v>
      </c>
      <c r="E13" s="50">
        <v>2400</v>
      </c>
      <c r="F13" s="50">
        <v>3300</v>
      </c>
      <c r="G13" s="50">
        <v>18000</v>
      </c>
    </row>
    <row r="14" spans="1:7" ht="28.8" x14ac:dyDescent="0.3">
      <c r="A14" t="s">
        <v>1740</v>
      </c>
      <c r="B14" s="1" t="s">
        <v>1718</v>
      </c>
      <c r="C14" s="50">
        <v>375</v>
      </c>
      <c r="D14" s="50">
        <v>1050</v>
      </c>
      <c r="E14" s="50">
        <v>1750</v>
      </c>
      <c r="F14" s="50">
        <v>2800</v>
      </c>
      <c r="G14" s="50">
        <v>6000</v>
      </c>
    </row>
    <row r="15" spans="1:7" ht="15" customHeight="1" x14ac:dyDescent="0.3">
      <c r="A15" t="s">
        <v>1741</v>
      </c>
      <c r="B15" s="1" t="s">
        <v>1719</v>
      </c>
      <c r="C15" s="50">
        <v>600</v>
      </c>
      <c r="D15" s="50">
        <v>2300</v>
      </c>
      <c r="E15" s="50">
        <v>3000</v>
      </c>
      <c r="F15" s="50">
        <v>3800</v>
      </c>
      <c r="G15" s="50">
        <v>14000</v>
      </c>
    </row>
    <row r="16" spans="1:7" x14ac:dyDescent="0.3">
      <c r="A16" t="s">
        <v>1742</v>
      </c>
      <c r="B16" t="s">
        <v>1720</v>
      </c>
      <c r="C16" s="50">
        <v>600</v>
      </c>
      <c r="D16" s="50">
        <v>1400</v>
      </c>
      <c r="E16" s="50">
        <v>2250</v>
      </c>
      <c r="F16" s="50">
        <v>3200</v>
      </c>
      <c r="G16" s="50">
        <v>10000</v>
      </c>
    </row>
    <row r="17" spans="1:7" x14ac:dyDescent="0.3">
      <c r="A17" t="s">
        <v>1743</v>
      </c>
      <c r="B17" t="s">
        <v>1721</v>
      </c>
      <c r="C17" s="111" t="s">
        <v>1722</v>
      </c>
      <c r="D17" s="50">
        <v>2700</v>
      </c>
      <c r="E17" s="50">
        <v>3500</v>
      </c>
      <c r="F17" s="50">
        <v>4800</v>
      </c>
      <c r="G17" s="50">
        <v>25000</v>
      </c>
    </row>
    <row r="18" spans="1:7" ht="28.8" x14ac:dyDescent="0.3">
      <c r="A18" t="s">
        <v>1744</v>
      </c>
      <c r="B18" s="1" t="s">
        <v>1723</v>
      </c>
      <c r="C18" s="111" t="s">
        <v>1722</v>
      </c>
      <c r="D18" s="50">
        <v>1900</v>
      </c>
      <c r="E18" s="50">
        <v>2800</v>
      </c>
      <c r="F18" s="50">
        <v>3900</v>
      </c>
      <c r="G18" s="50">
        <v>14000</v>
      </c>
    </row>
    <row r="19" spans="1:7" ht="28.8" x14ac:dyDescent="0.3">
      <c r="A19" t="s">
        <v>1745</v>
      </c>
      <c r="B19" s="1" t="s">
        <v>1724</v>
      </c>
      <c r="C19" s="111" t="s">
        <v>1722</v>
      </c>
      <c r="D19" s="50">
        <v>2000</v>
      </c>
      <c r="E19" s="50">
        <v>3100</v>
      </c>
      <c r="F19" s="50">
        <v>4400</v>
      </c>
      <c r="G19" s="50">
        <v>16000</v>
      </c>
    </row>
    <row r="20" spans="1:7" ht="28.8" x14ac:dyDescent="0.3">
      <c r="A20" t="s">
        <v>339</v>
      </c>
      <c r="B20" s="1" t="s">
        <v>1725</v>
      </c>
      <c r="C20" s="50">
        <v>370</v>
      </c>
      <c r="D20" s="50">
        <v>1050</v>
      </c>
      <c r="E20" s="50">
        <v>1700</v>
      </c>
      <c r="F20" s="50">
        <v>2800</v>
      </c>
      <c r="G20" s="50">
        <v>6000</v>
      </c>
    </row>
    <row r="21" spans="1:7" x14ac:dyDescent="0.3">
      <c r="A21" t="s">
        <v>1746</v>
      </c>
      <c r="B21" s="1" t="s">
        <v>1726</v>
      </c>
      <c r="C21" s="50">
        <v>600</v>
      </c>
      <c r="D21" s="50">
        <v>1400</v>
      </c>
      <c r="E21" s="50">
        <v>2200</v>
      </c>
      <c r="F21" s="50">
        <v>3200</v>
      </c>
      <c r="G21" s="50">
        <v>10000</v>
      </c>
    </row>
    <row r="22" spans="1:7" x14ac:dyDescent="0.3">
      <c r="A22" t="s">
        <v>1747</v>
      </c>
      <c r="B22" s="1" t="s">
        <v>1727</v>
      </c>
      <c r="C22" s="50">
        <v>600</v>
      </c>
      <c r="D22" s="50">
        <v>1800</v>
      </c>
      <c r="E22" s="50">
        <v>3000</v>
      </c>
      <c r="F22" s="50">
        <v>4200</v>
      </c>
      <c r="G22" s="50">
        <v>14000</v>
      </c>
    </row>
    <row r="23" spans="1:7" x14ac:dyDescent="0.3">
      <c r="A23" t="s">
        <v>1748</v>
      </c>
      <c r="B23" s="1" t="s">
        <v>1728</v>
      </c>
      <c r="C23" s="50">
        <v>550</v>
      </c>
      <c r="D23" s="50">
        <v>1700</v>
      </c>
      <c r="E23" s="50">
        <v>2800</v>
      </c>
      <c r="F23" s="50">
        <v>4000</v>
      </c>
      <c r="G23" s="50">
        <v>9000</v>
      </c>
    </row>
    <row r="24" spans="1:7" x14ac:dyDescent="0.3">
      <c r="A24" t="s">
        <v>1749</v>
      </c>
      <c r="B24" s="1" t="s">
        <v>1729</v>
      </c>
      <c r="C24" s="50">
        <v>500</v>
      </c>
      <c r="D24" s="50">
        <v>1300</v>
      </c>
      <c r="E24" s="50">
        <v>2000</v>
      </c>
      <c r="F24" s="50">
        <v>3200</v>
      </c>
      <c r="G24" s="50">
        <v>8000</v>
      </c>
    </row>
    <row r="25" spans="1:7" x14ac:dyDescent="0.3">
      <c r="A25" t="s">
        <v>1750</v>
      </c>
      <c r="B25" s="1" t="s">
        <v>1730</v>
      </c>
      <c r="C25" s="50">
        <v>1400</v>
      </c>
      <c r="D25" s="50">
        <v>3800</v>
      </c>
      <c r="E25" s="50">
        <v>6300</v>
      </c>
      <c r="F25" s="50">
        <v>9500</v>
      </c>
      <c r="G25" s="50">
        <v>50000</v>
      </c>
    </row>
    <row r="26" spans="1:7" ht="28.8" x14ac:dyDescent="0.3">
      <c r="A26" t="s">
        <v>1751</v>
      </c>
      <c r="B26" s="1" t="s">
        <v>1731</v>
      </c>
      <c r="C26" s="50">
        <v>1800</v>
      </c>
      <c r="D26" s="50">
        <v>4650</v>
      </c>
      <c r="E26" s="50">
        <v>8000</v>
      </c>
      <c r="F26" s="50">
        <v>11200</v>
      </c>
      <c r="G26" s="50">
        <v>80000</v>
      </c>
    </row>
    <row r="27" spans="1:7" ht="28.8" x14ac:dyDescent="0.3">
      <c r="A27" t="s">
        <v>1752</v>
      </c>
      <c r="B27" s="1" t="s">
        <v>1732</v>
      </c>
      <c r="C27" s="50">
        <v>3000</v>
      </c>
      <c r="D27" s="50">
        <v>8300</v>
      </c>
      <c r="E27" s="50">
        <v>13700</v>
      </c>
      <c r="F27" s="50">
        <v>20500</v>
      </c>
      <c r="G27" s="50">
        <v>60000</v>
      </c>
    </row>
    <row r="28" spans="1:7" x14ac:dyDescent="0.3">
      <c r="A28" t="s">
        <v>1753</v>
      </c>
      <c r="B28" s="1" t="s">
        <v>1733</v>
      </c>
      <c r="C28" s="50">
        <v>850</v>
      </c>
      <c r="D28" s="50">
        <v>2300</v>
      </c>
      <c r="E28" s="50">
        <v>3800</v>
      </c>
      <c r="F28" s="50">
        <v>5400</v>
      </c>
      <c r="G28" s="50">
        <v>14000</v>
      </c>
    </row>
    <row r="29" spans="1:7" x14ac:dyDescent="0.3">
      <c r="A29" t="s">
        <v>1754</v>
      </c>
      <c r="B29" s="1" t="s">
        <v>1734</v>
      </c>
      <c r="C29" s="50">
        <v>750</v>
      </c>
      <c r="D29" s="50">
        <v>1950</v>
      </c>
      <c r="E29" s="50">
        <v>3100</v>
      </c>
      <c r="F29" s="50">
        <v>4800</v>
      </c>
      <c r="G29" s="50">
        <v>13000</v>
      </c>
    </row>
    <row r="30" spans="1:7" x14ac:dyDescent="0.3">
      <c r="A30" t="s">
        <v>1755</v>
      </c>
      <c r="B30" s="1" t="s">
        <v>1735</v>
      </c>
      <c r="C30" s="50">
        <v>650</v>
      </c>
      <c r="D30" s="50">
        <v>1700</v>
      </c>
      <c r="E30" s="50">
        <v>2600</v>
      </c>
      <c r="F30" s="50">
        <v>38020</v>
      </c>
      <c r="G30" s="50">
        <v>12000</v>
      </c>
    </row>
    <row r="31" spans="1:7" x14ac:dyDescent="0.3">
      <c r="A31" t="s">
        <v>1756</v>
      </c>
      <c r="B31" s="1" t="s">
        <v>1736</v>
      </c>
      <c r="C31" s="50">
        <v>2950</v>
      </c>
      <c r="D31" s="50">
        <v>7400</v>
      </c>
      <c r="E31" s="50">
        <v>12600</v>
      </c>
      <c r="F31" s="50">
        <v>18000</v>
      </c>
      <c r="G31" s="50">
        <v>160000</v>
      </c>
    </row>
    <row r="32" spans="1:7" x14ac:dyDescent="0.3">
      <c r="C32" s="50"/>
      <c r="D32" s="50"/>
      <c r="E32" s="50"/>
      <c r="F32" s="50"/>
      <c r="G32" s="50"/>
    </row>
    <row r="33" spans="1:7" x14ac:dyDescent="0.3">
      <c r="A33" s="106" t="s">
        <v>1776</v>
      </c>
      <c r="B33" s="105"/>
      <c r="C33" s="50"/>
      <c r="D33" s="50"/>
      <c r="E33" s="50"/>
      <c r="F33" s="50"/>
      <c r="G33" s="50"/>
    </row>
    <row r="34" spans="1:7" x14ac:dyDescent="0.3">
      <c r="C34" s="50"/>
      <c r="D34" s="50"/>
      <c r="E34" s="50"/>
      <c r="F34" s="50"/>
      <c r="G34" s="50"/>
    </row>
    <row r="35" spans="1:7" x14ac:dyDescent="0.3">
      <c r="A35" s="101" t="s">
        <v>0</v>
      </c>
      <c r="B35" s="101" t="s">
        <v>408</v>
      </c>
      <c r="C35" s="188" t="s">
        <v>237</v>
      </c>
      <c r="D35" s="189"/>
      <c r="E35" s="190"/>
      <c r="F35" s="101" t="s">
        <v>2</v>
      </c>
      <c r="G35" s="101" t="s">
        <v>641</v>
      </c>
    </row>
    <row r="36" spans="1:7" x14ac:dyDescent="0.3">
      <c r="A36" t="s">
        <v>1757</v>
      </c>
      <c r="B36" t="s">
        <v>1775</v>
      </c>
      <c r="C36" s="191"/>
      <c r="D36" s="191"/>
      <c r="E36" s="191"/>
      <c r="F36" s="112" t="s">
        <v>64</v>
      </c>
      <c r="G36" s="50">
        <v>17945</v>
      </c>
    </row>
    <row r="37" spans="1:7" x14ac:dyDescent="0.3">
      <c r="C37" s="50"/>
      <c r="D37" s="50"/>
      <c r="E37" s="50"/>
      <c r="F37" s="50"/>
      <c r="G37" s="50"/>
    </row>
    <row r="38" spans="1:7" x14ac:dyDescent="0.3">
      <c r="A38" s="106" t="s">
        <v>1776</v>
      </c>
      <c r="B38" s="105"/>
      <c r="C38" s="50"/>
      <c r="D38" s="50"/>
      <c r="E38" s="50"/>
      <c r="F38" s="50"/>
      <c r="G38" s="50"/>
    </row>
    <row r="39" spans="1:7" x14ac:dyDescent="0.3">
      <c r="C39" s="50"/>
      <c r="D39" s="50"/>
      <c r="E39" s="50"/>
      <c r="F39" s="50"/>
      <c r="G39" s="50"/>
    </row>
    <row r="40" spans="1:7" ht="15" thickBot="1" x14ac:dyDescent="0.35">
      <c r="A40" s="107" t="s">
        <v>312</v>
      </c>
      <c r="B40" s="24"/>
      <c r="C40" s="50"/>
      <c r="D40" s="50"/>
      <c r="E40" s="50"/>
      <c r="F40" s="50"/>
      <c r="G40" s="50"/>
    </row>
    <row r="41" spans="1:7" x14ac:dyDescent="0.3">
      <c r="C41" s="50"/>
      <c r="D41" s="50"/>
      <c r="E41" s="50"/>
      <c r="F41" s="50"/>
      <c r="G41" s="50"/>
    </row>
    <row r="42" spans="1:7" x14ac:dyDescent="0.3">
      <c r="A42" s="101" t="s">
        <v>0</v>
      </c>
      <c r="B42" s="101" t="s">
        <v>408</v>
      </c>
      <c r="C42" s="188" t="s">
        <v>237</v>
      </c>
      <c r="D42" s="189"/>
      <c r="E42" s="190"/>
      <c r="F42" s="101" t="s">
        <v>2</v>
      </c>
      <c r="G42" s="101" t="s">
        <v>641</v>
      </c>
    </row>
    <row r="43" spans="1:7" x14ac:dyDescent="0.3">
      <c r="A43" t="s">
        <v>1758</v>
      </c>
      <c r="B43" t="s">
        <v>1779</v>
      </c>
      <c r="C43" s="191"/>
      <c r="D43" s="191"/>
      <c r="E43" s="191"/>
      <c r="F43" s="112" t="s">
        <v>64</v>
      </c>
      <c r="G43" s="50">
        <v>27.5</v>
      </c>
    </row>
    <row r="44" spans="1:7" x14ac:dyDescent="0.3">
      <c r="A44" t="s">
        <v>1759</v>
      </c>
      <c r="B44" t="s">
        <v>1777</v>
      </c>
      <c r="C44" s="192"/>
      <c r="D44" s="192"/>
      <c r="E44" s="192"/>
      <c r="F44" s="112" t="s">
        <v>64</v>
      </c>
      <c r="G44" s="50">
        <v>77</v>
      </c>
    </row>
    <row r="45" spans="1:7" x14ac:dyDescent="0.3">
      <c r="A45" t="s">
        <v>1760</v>
      </c>
      <c r="B45" t="s">
        <v>1778</v>
      </c>
      <c r="C45" s="192" t="s">
        <v>1780</v>
      </c>
      <c r="D45" s="192"/>
      <c r="E45" s="192"/>
      <c r="F45" s="112" t="s">
        <v>64</v>
      </c>
      <c r="G45" s="50">
        <v>50</v>
      </c>
    </row>
    <row r="46" spans="1:7" x14ac:dyDescent="0.3">
      <c r="A46" t="s">
        <v>1761</v>
      </c>
      <c r="B46" t="s">
        <v>1778</v>
      </c>
      <c r="C46" s="192" t="s">
        <v>1781</v>
      </c>
      <c r="D46" s="192"/>
      <c r="E46" s="192"/>
      <c r="F46" s="112" t="s">
        <v>64</v>
      </c>
      <c r="G46" s="50">
        <v>70</v>
      </c>
    </row>
    <row r="47" spans="1:7" x14ac:dyDescent="0.3">
      <c r="A47" t="s">
        <v>1762</v>
      </c>
      <c r="B47" t="s">
        <v>1778</v>
      </c>
      <c r="C47" s="192" t="s">
        <v>1782</v>
      </c>
      <c r="D47" s="192"/>
      <c r="E47" s="192"/>
      <c r="F47" s="112" t="s">
        <v>64</v>
      </c>
      <c r="G47" s="50">
        <v>237</v>
      </c>
    </row>
    <row r="48" spans="1:7" x14ac:dyDescent="0.3">
      <c r="A48" t="s">
        <v>1763</v>
      </c>
      <c r="B48" s="1" t="s">
        <v>1801</v>
      </c>
      <c r="C48" s="192"/>
      <c r="D48" s="192"/>
      <c r="E48" s="192"/>
      <c r="F48" s="112" t="s">
        <v>64</v>
      </c>
      <c r="G48" s="50">
        <v>22</v>
      </c>
    </row>
    <row r="49" spans="1:7" x14ac:dyDescent="0.3">
      <c r="A49" t="s">
        <v>1764</v>
      </c>
      <c r="B49" t="s">
        <v>1802</v>
      </c>
      <c r="C49" s="192"/>
      <c r="D49" s="192"/>
      <c r="E49" s="192"/>
      <c r="F49" s="112" t="s">
        <v>64</v>
      </c>
      <c r="G49" s="50">
        <v>229</v>
      </c>
    </row>
    <row r="50" spans="1:7" x14ac:dyDescent="0.3">
      <c r="A50" t="s">
        <v>1765</v>
      </c>
      <c r="B50" t="s">
        <v>1802</v>
      </c>
      <c r="C50" s="192"/>
      <c r="D50" s="192"/>
      <c r="E50" s="192"/>
      <c r="F50" s="112" t="s">
        <v>64</v>
      </c>
      <c r="G50" s="50">
        <v>201.8</v>
      </c>
    </row>
    <row r="51" spans="1:7" x14ac:dyDescent="0.3">
      <c r="A51" t="s">
        <v>1766</v>
      </c>
      <c r="B51" s="1" t="s">
        <v>1803</v>
      </c>
      <c r="C51" s="192"/>
      <c r="D51" s="192"/>
      <c r="E51" s="192"/>
      <c r="F51" s="112" t="s">
        <v>64</v>
      </c>
      <c r="G51" s="50">
        <v>214</v>
      </c>
    </row>
    <row r="52" spans="1:7" x14ac:dyDescent="0.3">
      <c r="A52" t="s">
        <v>1767</v>
      </c>
      <c r="B52" s="1" t="s">
        <v>1804</v>
      </c>
      <c r="C52" s="192"/>
      <c r="D52" s="192"/>
      <c r="E52" s="192"/>
      <c r="F52" s="112" t="s">
        <v>64</v>
      </c>
      <c r="G52" s="50">
        <v>875.61</v>
      </c>
    </row>
    <row r="53" spans="1:7" x14ac:dyDescent="0.3">
      <c r="A53" t="s">
        <v>1768</v>
      </c>
      <c r="B53" s="1" t="s">
        <v>1805</v>
      </c>
      <c r="C53" s="192" t="s">
        <v>1825</v>
      </c>
      <c r="D53" s="192"/>
      <c r="E53" s="192"/>
      <c r="F53" s="112" t="s">
        <v>64</v>
      </c>
      <c r="G53" s="50">
        <v>19</v>
      </c>
    </row>
    <row r="54" spans="1:7" x14ac:dyDescent="0.3">
      <c r="A54" t="s">
        <v>1769</v>
      </c>
      <c r="B54" s="1" t="s">
        <v>1806</v>
      </c>
      <c r="C54" s="192" t="s">
        <v>1826</v>
      </c>
      <c r="D54" s="192"/>
      <c r="E54" s="192"/>
      <c r="F54" s="112" t="s">
        <v>64</v>
      </c>
      <c r="G54" s="50">
        <v>122</v>
      </c>
    </row>
    <row r="55" spans="1:7" x14ac:dyDescent="0.3">
      <c r="A55" t="s">
        <v>1770</v>
      </c>
      <c r="B55" s="1" t="s">
        <v>1806</v>
      </c>
      <c r="C55" s="192" t="s">
        <v>1827</v>
      </c>
      <c r="D55" s="192"/>
      <c r="E55" s="192"/>
      <c r="F55" s="112" t="s">
        <v>64</v>
      </c>
      <c r="G55" s="50">
        <v>226.42</v>
      </c>
    </row>
    <row r="56" spans="1:7" x14ac:dyDescent="0.3">
      <c r="A56" t="s">
        <v>1771</v>
      </c>
      <c r="B56" s="1" t="s">
        <v>1807</v>
      </c>
      <c r="C56" s="192"/>
      <c r="D56" s="192"/>
      <c r="E56" s="192"/>
      <c r="F56" s="112" t="s">
        <v>64</v>
      </c>
      <c r="G56" s="50">
        <v>384</v>
      </c>
    </row>
    <row r="57" spans="1:7" x14ac:dyDescent="0.3">
      <c r="A57" t="s">
        <v>1772</v>
      </c>
      <c r="B57" s="1" t="s">
        <v>1808</v>
      </c>
      <c r="C57" s="192"/>
      <c r="D57" s="192"/>
      <c r="E57" s="192"/>
      <c r="F57" s="112" t="s">
        <v>64</v>
      </c>
      <c r="G57" s="50">
        <v>6.5</v>
      </c>
    </row>
    <row r="58" spans="1:7" x14ac:dyDescent="0.3">
      <c r="A58" t="s">
        <v>1773</v>
      </c>
      <c r="B58" s="1" t="s">
        <v>1809</v>
      </c>
      <c r="C58" s="192"/>
      <c r="D58" s="192"/>
      <c r="E58" s="192"/>
      <c r="F58" s="112" t="s">
        <v>64</v>
      </c>
      <c r="G58" s="50">
        <v>6.5</v>
      </c>
    </row>
    <row r="59" spans="1:7" x14ac:dyDescent="0.3">
      <c r="A59" t="s">
        <v>1774</v>
      </c>
      <c r="B59" s="1" t="s">
        <v>1810</v>
      </c>
      <c r="C59" s="192" t="s">
        <v>1828</v>
      </c>
      <c r="D59" s="192"/>
      <c r="E59" s="192"/>
      <c r="F59" s="112" t="s">
        <v>64</v>
      </c>
      <c r="G59" s="50">
        <v>200</v>
      </c>
    </row>
    <row r="60" spans="1:7" x14ac:dyDescent="0.3">
      <c r="A60" t="s">
        <v>1783</v>
      </c>
      <c r="B60" s="1" t="s">
        <v>1810</v>
      </c>
      <c r="C60" s="192" t="s">
        <v>1829</v>
      </c>
      <c r="D60" s="192"/>
      <c r="E60" s="192"/>
      <c r="F60" s="112" t="s">
        <v>64</v>
      </c>
      <c r="G60" s="50">
        <v>209</v>
      </c>
    </row>
    <row r="61" spans="1:7" x14ac:dyDescent="0.3">
      <c r="A61" t="s">
        <v>1784</v>
      </c>
      <c r="B61" s="1" t="s">
        <v>1810</v>
      </c>
      <c r="C61" s="192" t="s">
        <v>1830</v>
      </c>
      <c r="D61" s="192"/>
      <c r="E61" s="192"/>
      <c r="F61" s="112" t="s">
        <v>64</v>
      </c>
      <c r="G61" s="50">
        <v>217</v>
      </c>
    </row>
    <row r="62" spans="1:7" x14ac:dyDescent="0.3">
      <c r="A62" t="s">
        <v>1785</v>
      </c>
      <c r="B62" s="1" t="s">
        <v>1811</v>
      </c>
      <c r="C62" s="193">
        <v>10</v>
      </c>
      <c r="D62" s="193"/>
      <c r="E62" s="193"/>
      <c r="F62" s="112" t="s">
        <v>64</v>
      </c>
      <c r="G62" s="50">
        <v>41.8</v>
      </c>
    </row>
    <row r="63" spans="1:7" x14ac:dyDescent="0.3">
      <c r="A63" t="s">
        <v>1786</v>
      </c>
      <c r="B63" s="1" t="s">
        <v>1811</v>
      </c>
      <c r="C63" s="193">
        <v>9</v>
      </c>
      <c r="D63" s="193"/>
      <c r="E63" s="193"/>
      <c r="F63" s="112" t="s">
        <v>64</v>
      </c>
      <c r="G63" s="50">
        <v>33.5</v>
      </c>
    </row>
    <row r="64" spans="1:7" x14ac:dyDescent="0.3">
      <c r="A64" t="s">
        <v>1787</v>
      </c>
      <c r="B64" s="1" t="s">
        <v>1812</v>
      </c>
      <c r="C64" s="192" t="s">
        <v>1831</v>
      </c>
      <c r="D64" s="192"/>
      <c r="E64" s="192"/>
      <c r="F64" s="112" t="s">
        <v>64</v>
      </c>
      <c r="G64" s="50">
        <v>13.1</v>
      </c>
    </row>
    <row r="65" spans="1:7" x14ac:dyDescent="0.3">
      <c r="A65" t="s">
        <v>1788</v>
      </c>
      <c r="B65" s="1" t="s">
        <v>1812</v>
      </c>
      <c r="C65" s="192" t="s">
        <v>1832</v>
      </c>
      <c r="D65" s="192"/>
      <c r="E65" s="192"/>
      <c r="F65" s="112" t="s">
        <v>64</v>
      </c>
      <c r="G65" s="50">
        <v>13.1</v>
      </c>
    </row>
    <row r="66" spans="1:7" x14ac:dyDescent="0.3">
      <c r="A66" t="s">
        <v>1789</v>
      </c>
      <c r="B66" s="1" t="s">
        <v>1812</v>
      </c>
      <c r="C66" s="192" t="s">
        <v>1833</v>
      </c>
      <c r="D66" s="192"/>
      <c r="E66" s="192"/>
      <c r="F66" s="112" t="s">
        <v>64</v>
      </c>
      <c r="G66" s="50">
        <v>13.1</v>
      </c>
    </row>
    <row r="67" spans="1:7" x14ac:dyDescent="0.3">
      <c r="A67" t="s">
        <v>1790</v>
      </c>
      <c r="B67" s="1" t="s">
        <v>1812</v>
      </c>
      <c r="C67" s="192" t="s">
        <v>549</v>
      </c>
      <c r="D67" s="192"/>
      <c r="E67" s="192"/>
      <c r="F67" s="112" t="s">
        <v>64</v>
      </c>
      <c r="G67" s="50">
        <v>12.6</v>
      </c>
    </row>
    <row r="68" spans="1:7" x14ac:dyDescent="0.3">
      <c r="A68" t="s">
        <v>1791</v>
      </c>
      <c r="B68" s="1" t="s">
        <v>1813</v>
      </c>
      <c r="C68" s="192"/>
      <c r="D68" s="192"/>
      <c r="E68" s="192"/>
      <c r="F68" s="112" t="s">
        <v>64</v>
      </c>
      <c r="G68" s="50">
        <v>13</v>
      </c>
    </row>
    <row r="69" spans="1:7" x14ac:dyDescent="0.3">
      <c r="A69" t="s">
        <v>1792</v>
      </c>
      <c r="B69" s="1" t="s">
        <v>1814</v>
      </c>
      <c r="C69" s="192"/>
      <c r="D69" s="192"/>
      <c r="E69" s="192"/>
      <c r="F69" s="112" t="s">
        <v>64</v>
      </c>
      <c r="G69" s="50">
        <v>35</v>
      </c>
    </row>
    <row r="70" spans="1:7" x14ac:dyDescent="0.3">
      <c r="A70" t="s">
        <v>1793</v>
      </c>
      <c r="B70" s="1" t="s">
        <v>1815</v>
      </c>
      <c r="C70" s="192" t="s">
        <v>1834</v>
      </c>
      <c r="D70" s="192"/>
      <c r="E70" s="192"/>
      <c r="F70" s="112" t="s">
        <v>64</v>
      </c>
      <c r="G70" s="50">
        <v>59.06</v>
      </c>
    </row>
    <row r="71" spans="1:7" x14ac:dyDescent="0.3">
      <c r="A71" t="s">
        <v>1794</v>
      </c>
      <c r="B71" s="1" t="s">
        <v>1816</v>
      </c>
      <c r="C71" s="192" t="s">
        <v>1834</v>
      </c>
      <c r="D71" s="192"/>
      <c r="E71" s="192"/>
      <c r="F71" s="112" t="s">
        <v>64</v>
      </c>
      <c r="G71" s="50">
        <v>28.5</v>
      </c>
    </row>
    <row r="72" spans="1:7" x14ac:dyDescent="0.3">
      <c r="A72" t="s">
        <v>1795</v>
      </c>
      <c r="B72" s="1" t="s">
        <v>1817</v>
      </c>
      <c r="C72" s="192" t="s">
        <v>1835</v>
      </c>
      <c r="D72" s="192"/>
      <c r="E72" s="192"/>
      <c r="F72" s="112" t="s">
        <v>64</v>
      </c>
      <c r="G72" s="50">
        <v>70.55</v>
      </c>
    </row>
    <row r="73" spans="1:7" x14ac:dyDescent="0.3">
      <c r="A73" t="s">
        <v>1796</v>
      </c>
      <c r="B73" s="1" t="s">
        <v>1817</v>
      </c>
      <c r="C73" s="192" t="s">
        <v>1836</v>
      </c>
      <c r="D73" s="192"/>
      <c r="E73" s="192"/>
      <c r="F73" s="112" t="s">
        <v>64</v>
      </c>
      <c r="G73" s="50">
        <v>123.05</v>
      </c>
    </row>
    <row r="74" spans="1:7" x14ac:dyDescent="0.3">
      <c r="A74" t="s">
        <v>327</v>
      </c>
      <c r="B74" s="1" t="s">
        <v>1818</v>
      </c>
      <c r="C74" s="192" t="s">
        <v>1837</v>
      </c>
      <c r="D74" s="192"/>
      <c r="E74" s="192"/>
      <c r="F74" s="112" t="s">
        <v>64</v>
      </c>
      <c r="G74" s="50">
        <v>16</v>
      </c>
    </row>
    <row r="75" spans="1:7" x14ac:dyDescent="0.3">
      <c r="A75" t="s">
        <v>1797</v>
      </c>
      <c r="B75" s="1" t="s">
        <v>1819</v>
      </c>
      <c r="C75" s="192"/>
      <c r="D75" s="192"/>
      <c r="E75" s="192"/>
      <c r="F75" s="112" t="s">
        <v>64</v>
      </c>
      <c r="G75" s="50">
        <v>94</v>
      </c>
    </row>
    <row r="76" spans="1:7" x14ac:dyDescent="0.3">
      <c r="A76" t="s">
        <v>1798</v>
      </c>
      <c r="B76" s="1" t="s">
        <v>1820</v>
      </c>
      <c r="C76" s="192"/>
      <c r="D76" s="192"/>
      <c r="E76" s="192"/>
      <c r="F76" s="112" t="s">
        <v>64</v>
      </c>
      <c r="G76" s="50">
        <v>84</v>
      </c>
    </row>
    <row r="77" spans="1:7" x14ac:dyDescent="0.3">
      <c r="A77" t="s">
        <v>1799</v>
      </c>
      <c r="B77" s="1" t="s">
        <v>1821</v>
      </c>
      <c r="C77" s="192"/>
      <c r="D77" s="192"/>
      <c r="E77" s="192"/>
      <c r="F77" s="112" t="s">
        <v>64</v>
      </c>
      <c r="G77" s="50">
        <v>94</v>
      </c>
    </row>
    <row r="78" spans="1:7" x14ac:dyDescent="0.3">
      <c r="A78" t="s">
        <v>1800</v>
      </c>
      <c r="B78" s="1" t="s">
        <v>1822</v>
      </c>
      <c r="C78" s="192"/>
      <c r="D78" s="192"/>
      <c r="E78" s="192"/>
      <c r="F78" s="112" t="s">
        <v>64</v>
      </c>
      <c r="G78" s="50">
        <v>117.5</v>
      </c>
    </row>
    <row r="79" spans="1:7" x14ac:dyDescent="0.3">
      <c r="A79" t="s">
        <v>1824</v>
      </c>
      <c r="B79" s="1" t="s">
        <v>1823</v>
      </c>
      <c r="C79" s="194"/>
      <c r="D79" s="194"/>
      <c r="E79" s="194"/>
      <c r="F79" s="112" t="s">
        <v>1838</v>
      </c>
      <c r="G79" s="50">
        <v>5.5</v>
      </c>
    </row>
    <row r="80" spans="1:7" x14ac:dyDescent="0.3">
      <c r="A80" t="s">
        <v>1839</v>
      </c>
      <c r="B80" s="1" t="s">
        <v>1860</v>
      </c>
      <c r="C80" s="194" t="s">
        <v>1861</v>
      </c>
      <c r="D80" s="194"/>
      <c r="E80" s="194"/>
      <c r="F80" s="112" t="s">
        <v>64</v>
      </c>
      <c r="G80" s="50">
        <v>319</v>
      </c>
    </row>
    <row r="81" spans="1:7" x14ac:dyDescent="0.3">
      <c r="A81" t="s">
        <v>1840</v>
      </c>
      <c r="B81" s="1" t="s">
        <v>1860</v>
      </c>
      <c r="C81" s="192" t="s">
        <v>1862</v>
      </c>
      <c r="D81" s="192"/>
      <c r="E81" s="192"/>
      <c r="F81" s="112" t="s">
        <v>64</v>
      </c>
      <c r="G81" s="50">
        <v>242.8</v>
      </c>
    </row>
    <row r="82" spans="1:7" x14ac:dyDescent="0.3">
      <c r="A82" t="s">
        <v>1841</v>
      </c>
      <c r="B82" s="1" t="s">
        <v>1860</v>
      </c>
      <c r="C82" s="192" t="s">
        <v>1863</v>
      </c>
      <c r="D82" s="192"/>
      <c r="E82" s="192"/>
      <c r="F82" s="112" t="s">
        <v>64</v>
      </c>
      <c r="G82" s="50">
        <v>569</v>
      </c>
    </row>
    <row r="83" spans="1:7" x14ac:dyDescent="0.3">
      <c r="A83" t="s">
        <v>1842</v>
      </c>
      <c r="B83" s="1" t="s">
        <v>1860</v>
      </c>
      <c r="C83" s="192" t="s">
        <v>1864</v>
      </c>
      <c r="D83" s="192"/>
      <c r="E83" s="192"/>
      <c r="F83" s="112"/>
      <c r="G83" s="50">
        <v>72</v>
      </c>
    </row>
    <row r="84" spans="1:7" x14ac:dyDescent="0.3">
      <c r="A84" t="s">
        <v>1843</v>
      </c>
      <c r="B84" s="1" t="s">
        <v>1860</v>
      </c>
      <c r="C84" s="192" t="s">
        <v>1865</v>
      </c>
      <c r="D84" s="192"/>
      <c r="E84" s="192"/>
      <c r="F84" s="112"/>
      <c r="G84" s="50">
        <v>111</v>
      </c>
    </row>
    <row r="85" spans="1:7" x14ac:dyDescent="0.3">
      <c r="A85" t="s">
        <v>1844</v>
      </c>
      <c r="B85" s="1" t="s">
        <v>1860</v>
      </c>
      <c r="C85" s="192" t="s">
        <v>1866</v>
      </c>
      <c r="D85" s="192"/>
      <c r="E85" s="192"/>
      <c r="F85" s="112"/>
      <c r="G85" s="50">
        <v>126</v>
      </c>
    </row>
    <row r="86" spans="1:7" x14ac:dyDescent="0.3">
      <c r="A86" t="s">
        <v>1845</v>
      </c>
      <c r="B86" s="1" t="s">
        <v>1860</v>
      </c>
      <c r="C86" s="192" t="s">
        <v>1867</v>
      </c>
      <c r="D86" s="192"/>
      <c r="E86" s="192"/>
      <c r="F86" s="112"/>
      <c r="G86" s="50">
        <v>248</v>
      </c>
    </row>
    <row r="87" spans="1:7" x14ac:dyDescent="0.3">
      <c r="A87" t="s">
        <v>1846</v>
      </c>
      <c r="B87" s="1" t="s">
        <v>1860</v>
      </c>
      <c r="C87" s="192" t="s">
        <v>1868</v>
      </c>
      <c r="D87" s="192"/>
      <c r="E87" s="192"/>
      <c r="F87" s="112"/>
      <c r="G87" s="50">
        <v>349</v>
      </c>
    </row>
    <row r="88" spans="1:7" x14ac:dyDescent="0.3">
      <c r="A88" t="s">
        <v>1847</v>
      </c>
      <c r="B88" s="1" t="s">
        <v>1869</v>
      </c>
      <c r="C88" s="192"/>
      <c r="D88" s="192"/>
      <c r="E88" s="192"/>
      <c r="F88" s="112"/>
      <c r="G88" s="50">
        <v>85</v>
      </c>
    </row>
    <row r="89" spans="1:7" x14ac:dyDescent="0.3">
      <c r="A89" t="s">
        <v>1848</v>
      </c>
      <c r="B89" s="1" t="s">
        <v>1870</v>
      </c>
      <c r="C89" s="192" t="s">
        <v>1881</v>
      </c>
      <c r="D89" s="192"/>
      <c r="E89" s="192"/>
      <c r="F89" s="112"/>
      <c r="G89" s="50">
        <v>77.5</v>
      </c>
    </row>
    <row r="90" spans="1:7" x14ac:dyDescent="0.3">
      <c r="A90" t="s">
        <v>1849</v>
      </c>
      <c r="B90" s="1" t="s">
        <v>1871</v>
      </c>
      <c r="C90" s="192"/>
      <c r="D90" s="192"/>
      <c r="E90" s="192"/>
      <c r="F90" s="112"/>
      <c r="G90" s="50">
        <v>70</v>
      </c>
    </row>
    <row r="91" spans="1:7" x14ac:dyDescent="0.3">
      <c r="A91" t="s">
        <v>1850</v>
      </c>
      <c r="B91" s="1" t="s">
        <v>1872</v>
      </c>
      <c r="C91" s="192"/>
      <c r="D91" s="192"/>
      <c r="E91" s="192"/>
      <c r="F91" s="112"/>
      <c r="G91" s="50">
        <v>133</v>
      </c>
    </row>
    <row r="92" spans="1:7" x14ac:dyDescent="0.3">
      <c r="A92" t="s">
        <v>1851</v>
      </c>
      <c r="B92" s="1" t="s">
        <v>1873</v>
      </c>
      <c r="C92" s="192"/>
      <c r="D92" s="192"/>
      <c r="E92" s="192"/>
      <c r="F92" s="112"/>
      <c r="G92" s="50">
        <v>70</v>
      </c>
    </row>
    <row r="93" spans="1:7" x14ac:dyDescent="0.3">
      <c r="A93" t="s">
        <v>1852</v>
      </c>
      <c r="B93" s="1" t="s">
        <v>1874</v>
      </c>
      <c r="C93" s="192"/>
      <c r="D93" s="192"/>
      <c r="E93" s="192"/>
      <c r="F93" s="112"/>
      <c r="G93" s="50">
        <v>74</v>
      </c>
    </row>
    <row r="94" spans="1:7" x14ac:dyDescent="0.3">
      <c r="A94" t="s">
        <v>1853</v>
      </c>
      <c r="B94" s="1" t="s">
        <v>1875</v>
      </c>
      <c r="C94" s="192"/>
      <c r="D94" s="192"/>
      <c r="E94" s="192"/>
      <c r="F94" s="112"/>
      <c r="G94" s="50">
        <v>97.5</v>
      </c>
    </row>
    <row r="95" spans="1:7" x14ac:dyDescent="0.3">
      <c r="A95" t="s">
        <v>1854</v>
      </c>
      <c r="B95" s="1" t="s">
        <v>1876</v>
      </c>
      <c r="C95" s="192"/>
      <c r="D95" s="192"/>
      <c r="E95" s="192"/>
      <c r="F95" s="112"/>
      <c r="G95" s="50">
        <v>70.5</v>
      </c>
    </row>
    <row r="96" spans="1:7" x14ac:dyDescent="0.3">
      <c r="A96" t="s">
        <v>1855</v>
      </c>
      <c r="B96" s="1" t="s">
        <v>1877</v>
      </c>
      <c r="C96" s="192"/>
      <c r="D96" s="192"/>
      <c r="E96" s="192"/>
      <c r="F96" s="112"/>
      <c r="G96" s="50">
        <v>432</v>
      </c>
    </row>
    <row r="97" spans="1:7" x14ac:dyDescent="0.3">
      <c r="A97" t="s">
        <v>1856</v>
      </c>
      <c r="B97" s="1" t="s">
        <v>1878</v>
      </c>
      <c r="C97" s="192"/>
      <c r="D97" s="192"/>
      <c r="E97" s="192"/>
      <c r="F97" s="112"/>
      <c r="G97" s="50">
        <v>240.5</v>
      </c>
    </row>
    <row r="98" spans="1:7" x14ac:dyDescent="0.3">
      <c r="A98" t="s">
        <v>1857</v>
      </c>
      <c r="B98" s="1" t="s">
        <v>1879</v>
      </c>
      <c r="C98" s="192"/>
      <c r="D98" s="192"/>
      <c r="E98" s="192"/>
      <c r="F98" s="112"/>
      <c r="G98" s="50">
        <v>56</v>
      </c>
    </row>
    <row r="99" spans="1:7" x14ac:dyDescent="0.3">
      <c r="A99" t="s">
        <v>1858</v>
      </c>
      <c r="B99" s="1" t="s">
        <v>1880</v>
      </c>
      <c r="C99" s="193"/>
      <c r="D99" s="193"/>
      <c r="E99" s="193"/>
      <c r="F99" s="112"/>
      <c r="G99" s="50">
        <v>130</v>
      </c>
    </row>
    <row r="100" spans="1:7" x14ac:dyDescent="0.3">
      <c r="B100" s="1"/>
      <c r="C100" s="193"/>
      <c r="D100" s="193"/>
      <c r="E100" s="193"/>
      <c r="F100" s="112"/>
      <c r="G100" s="50"/>
    </row>
    <row r="101" spans="1:7" ht="15" thickBot="1" x14ac:dyDescent="0.35">
      <c r="A101" s="107" t="s">
        <v>642</v>
      </c>
      <c r="B101" s="24"/>
      <c r="C101" s="50"/>
      <c r="D101" s="50"/>
      <c r="E101" s="50"/>
      <c r="F101" s="50"/>
      <c r="G101" s="50"/>
    </row>
    <row r="102" spans="1:7" x14ac:dyDescent="0.3">
      <c r="C102" s="50"/>
      <c r="D102" s="50"/>
      <c r="E102" s="50"/>
      <c r="F102" s="50"/>
      <c r="G102" s="50"/>
    </row>
    <row r="103" spans="1:7" x14ac:dyDescent="0.3">
      <c r="A103" s="101" t="s">
        <v>0</v>
      </c>
      <c r="B103" s="101" t="s">
        <v>408</v>
      </c>
      <c r="C103" s="188" t="s">
        <v>237</v>
      </c>
      <c r="D103" s="189"/>
      <c r="E103" s="190"/>
      <c r="F103" s="101" t="s">
        <v>2</v>
      </c>
      <c r="G103" s="101" t="s">
        <v>641</v>
      </c>
    </row>
    <row r="104" spans="1:7" x14ac:dyDescent="0.3">
      <c r="A104" t="s">
        <v>1859</v>
      </c>
      <c r="B104" t="s">
        <v>1882</v>
      </c>
      <c r="C104" s="191" t="s">
        <v>1886</v>
      </c>
      <c r="D104" s="191"/>
      <c r="E104" s="191"/>
      <c r="F104" s="112" t="s">
        <v>64</v>
      </c>
      <c r="G104" s="50">
        <v>84</v>
      </c>
    </row>
    <row r="105" spans="1:7" x14ac:dyDescent="0.3">
      <c r="A105" t="s">
        <v>1891</v>
      </c>
      <c r="B105" t="s">
        <v>1883</v>
      </c>
      <c r="C105" s="192" t="s">
        <v>1887</v>
      </c>
      <c r="D105" s="192"/>
      <c r="E105" s="192"/>
      <c r="F105" s="112" t="s">
        <v>64</v>
      </c>
      <c r="G105" s="50">
        <v>72</v>
      </c>
    </row>
    <row r="106" spans="1:7" x14ac:dyDescent="0.3">
      <c r="A106" t="s">
        <v>1892</v>
      </c>
      <c r="B106" t="s">
        <v>1883</v>
      </c>
      <c r="C106" s="192" t="s">
        <v>1888</v>
      </c>
      <c r="D106" s="192"/>
      <c r="E106" s="192"/>
      <c r="F106" s="112" t="s">
        <v>64</v>
      </c>
      <c r="G106" s="50">
        <v>51</v>
      </c>
    </row>
    <row r="107" spans="1:7" x14ac:dyDescent="0.3">
      <c r="A107" t="s">
        <v>1893</v>
      </c>
      <c r="B107" t="s">
        <v>1884</v>
      </c>
      <c r="C107" s="192" t="s">
        <v>1835</v>
      </c>
      <c r="D107" s="192"/>
      <c r="E107" s="192"/>
      <c r="F107" s="112" t="s">
        <v>64</v>
      </c>
      <c r="G107" s="50">
        <v>58</v>
      </c>
    </row>
    <row r="108" spans="1:7" x14ac:dyDescent="0.3">
      <c r="A108" t="s">
        <v>1894</v>
      </c>
      <c r="B108" t="s">
        <v>1885</v>
      </c>
      <c r="C108" s="192" t="s">
        <v>1889</v>
      </c>
      <c r="D108" s="192"/>
      <c r="E108" s="192"/>
      <c r="F108" s="112" t="s">
        <v>64</v>
      </c>
      <c r="G108" s="50">
        <v>93</v>
      </c>
    </row>
    <row r="109" spans="1:7" x14ac:dyDescent="0.3">
      <c r="A109" t="s">
        <v>1895</v>
      </c>
      <c r="B109" s="1" t="s">
        <v>1885</v>
      </c>
      <c r="C109" s="192" t="s">
        <v>1890</v>
      </c>
      <c r="D109" s="192"/>
      <c r="E109" s="192"/>
      <c r="F109" s="112" t="s">
        <v>64</v>
      </c>
      <c r="G109" s="50">
        <v>97.5</v>
      </c>
    </row>
    <row r="110" spans="1:7" x14ac:dyDescent="0.3">
      <c r="C110" s="192"/>
      <c r="D110" s="192"/>
      <c r="E110" s="192"/>
      <c r="F110" s="112"/>
      <c r="G110" s="50"/>
    </row>
    <row r="111" spans="1:7" ht="15" thickBot="1" x14ac:dyDescent="0.35">
      <c r="A111" s="107" t="s">
        <v>728</v>
      </c>
      <c r="B111" s="24"/>
      <c r="C111" s="50"/>
      <c r="D111" s="50"/>
      <c r="E111" s="50"/>
      <c r="F111" s="50"/>
      <c r="G111" s="50"/>
    </row>
    <row r="112" spans="1:7" x14ac:dyDescent="0.3">
      <c r="C112" s="50"/>
      <c r="D112" s="50"/>
      <c r="E112" s="50"/>
      <c r="F112" s="50"/>
      <c r="G112" s="50"/>
    </row>
    <row r="113" spans="1:7" x14ac:dyDescent="0.3">
      <c r="A113" s="101" t="s">
        <v>0</v>
      </c>
      <c r="B113" s="101" t="s">
        <v>408</v>
      </c>
      <c r="C113" s="188" t="s">
        <v>237</v>
      </c>
      <c r="D113" s="189"/>
      <c r="E113" s="190"/>
      <c r="F113" s="101" t="s">
        <v>2</v>
      </c>
      <c r="G113" s="101" t="s">
        <v>641</v>
      </c>
    </row>
    <row r="114" spans="1:7" x14ac:dyDescent="0.3">
      <c r="A114" t="s">
        <v>1896</v>
      </c>
      <c r="B114" t="s">
        <v>1897</v>
      </c>
      <c r="C114" s="191" t="s">
        <v>1903</v>
      </c>
      <c r="D114" s="191"/>
      <c r="E114" s="191"/>
      <c r="F114" s="112" t="s">
        <v>64</v>
      </c>
      <c r="G114" s="50">
        <v>47.8</v>
      </c>
    </row>
    <row r="115" spans="1:7" x14ac:dyDescent="0.3">
      <c r="A115" t="s">
        <v>1900</v>
      </c>
      <c r="B115" t="s">
        <v>1897</v>
      </c>
      <c r="C115" s="194" t="s">
        <v>1904</v>
      </c>
      <c r="D115" s="194"/>
      <c r="E115" s="194"/>
      <c r="F115" s="112" t="s">
        <v>64</v>
      </c>
      <c r="G115" s="50">
        <v>51</v>
      </c>
    </row>
    <row r="116" spans="1:7" x14ac:dyDescent="0.3">
      <c r="A116" t="s">
        <v>1901</v>
      </c>
      <c r="B116" t="s">
        <v>1898</v>
      </c>
      <c r="C116" s="194" t="s">
        <v>1905</v>
      </c>
      <c r="D116" s="194"/>
      <c r="E116" s="194"/>
      <c r="F116" s="112" t="s">
        <v>64</v>
      </c>
      <c r="G116" s="50">
        <v>36.200000000000003</v>
      </c>
    </row>
    <row r="117" spans="1:7" x14ac:dyDescent="0.3">
      <c r="A117" t="s">
        <v>1902</v>
      </c>
      <c r="B117" t="s">
        <v>1899</v>
      </c>
      <c r="C117" s="194" t="s">
        <v>1828</v>
      </c>
      <c r="D117" s="194"/>
      <c r="E117" s="194"/>
      <c r="F117" s="112" t="s">
        <v>64</v>
      </c>
      <c r="G117" s="50">
        <v>75</v>
      </c>
    </row>
    <row r="118" spans="1:7" x14ac:dyDescent="0.3">
      <c r="C118" s="192"/>
      <c r="D118" s="192"/>
      <c r="E118" s="192"/>
      <c r="F118" s="112"/>
      <c r="G118" s="50"/>
    </row>
    <row r="119" spans="1:7" ht="15" thickBot="1" x14ac:dyDescent="0.35">
      <c r="A119" s="107" t="s">
        <v>317</v>
      </c>
      <c r="B119" s="24"/>
      <c r="C119" s="50"/>
      <c r="D119" s="50"/>
      <c r="E119" s="50"/>
      <c r="F119" s="50"/>
      <c r="G119" s="50"/>
    </row>
    <row r="120" spans="1:7" x14ac:dyDescent="0.3">
      <c r="C120" s="50"/>
      <c r="D120" s="50"/>
      <c r="E120" s="50"/>
      <c r="F120" s="50"/>
      <c r="G120" s="50"/>
    </row>
    <row r="121" spans="1:7" x14ac:dyDescent="0.3">
      <c r="A121" s="101" t="s">
        <v>0</v>
      </c>
      <c r="B121" s="101" t="s">
        <v>408</v>
      </c>
      <c r="C121" s="188" t="s">
        <v>237</v>
      </c>
      <c r="D121" s="189"/>
      <c r="E121" s="190"/>
      <c r="F121" s="101" t="s">
        <v>2</v>
      </c>
      <c r="G121" s="101" t="s">
        <v>641</v>
      </c>
    </row>
    <row r="122" spans="1:7" x14ac:dyDescent="0.3">
      <c r="A122" t="s">
        <v>1906</v>
      </c>
      <c r="B122" t="s">
        <v>1907</v>
      </c>
      <c r="C122" s="191"/>
      <c r="D122" s="191"/>
      <c r="E122" s="191"/>
      <c r="F122" s="112" t="s">
        <v>566</v>
      </c>
      <c r="G122" s="50">
        <v>615</v>
      </c>
    </row>
    <row r="123" spans="1:7" x14ac:dyDescent="0.3">
      <c r="A123" t="s">
        <v>1911</v>
      </c>
      <c r="B123" t="s">
        <v>1908</v>
      </c>
      <c r="C123" s="194"/>
      <c r="D123" s="194"/>
      <c r="E123" s="194"/>
      <c r="F123" s="112" t="s">
        <v>64</v>
      </c>
      <c r="G123" s="50">
        <v>45</v>
      </c>
    </row>
    <row r="124" spans="1:7" x14ac:dyDescent="0.3">
      <c r="A124" t="s">
        <v>1912</v>
      </c>
      <c r="B124" t="s">
        <v>1909</v>
      </c>
      <c r="C124" s="194"/>
      <c r="D124" s="194"/>
      <c r="E124" s="194"/>
      <c r="F124" s="112" t="s">
        <v>64</v>
      </c>
      <c r="G124" s="50">
        <v>99</v>
      </c>
    </row>
    <row r="125" spans="1:7" x14ac:dyDescent="0.3">
      <c r="A125" t="s">
        <v>1913</v>
      </c>
      <c r="B125" t="s">
        <v>1910</v>
      </c>
      <c r="C125" s="194" t="s">
        <v>710</v>
      </c>
      <c r="D125" s="194"/>
      <c r="E125" s="194"/>
      <c r="F125" s="112" t="s">
        <v>64</v>
      </c>
      <c r="G125" s="50">
        <v>62.5</v>
      </c>
    </row>
    <row r="126" spans="1:7" x14ac:dyDescent="0.3">
      <c r="B126" s="1"/>
      <c r="C126" s="192"/>
      <c r="D126" s="192"/>
      <c r="E126" s="192"/>
      <c r="F126" s="112"/>
      <c r="G126" s="50"/>
    </row>
    <row r="127" spans="1:7" ht="15" thickBot="1" x14ac:dyDescent="0.35">
      <c r="A127" s="107" t="s">
        <v>728</v>
      </c>
      <c r="B127" s="24"/>
      <c r="C127" s="50"/>
      <c r="D127" s="50"/>
      <c r="E127" s="50"/>
      <c r="F127" s="50"/>
      <c r="G127" s="50"/>
    </row>
    <row r="128" spans="1:7" x14ac:dyDescent="0.3">
      <c r="C128" s="50"/>
      <c r="D128" s="50"/>
      <c r="E128" s="50"/>
      <c r="F128" s="50"/>
      <c r="G128" s="50"/>
    </row>
    <row r="129" spans="1:7" x14ac:dyDescent="0.3">
      <c r="A129" s="101" t="s">
        <v>0</v>
      </c>
      <c r="B129" s="101" t="s">
        <v>408</v>
      </c>
      <c r="C129" s="188" t="s">
        <v>237</v>
      </c>
      <c r="D129" s="189"/>
      <c r="E129" s="190"/>
      <c r="F129" s="101" t="s">
        <v>2</v>
      </c>
      <c r="G129" s="101" t="s">
        <v>641</v>
      </c>
    </row>
    <row r="130" spans="1:7" x14ac:dyDescent="0.3">
      <c r="A130" t="s">
        <v>1914</v>
      </c>
      <c r="B130" t="s">
        <v>1910</v>
      </c>
      <c r="C130" s="191" t="s">
        <v>1931</v>
      </c>
      <c r="D130" s="191"/>
      <c r="E130" s="191"/>
      <c r="F130" s="112" t="s">
        <v>64</v>
      </c>
      <c r="G130" s="50">
        <v>36.5</v>
      </c>
    </row>
    <row r="131" spans="1:7" x14ac:dyDescent="0.3">
      <c r="A131" t="s">
        <v>1918</v>
      </c>
      <c r="B131" t="s">
        <v>1915</v>
      </c>
      <c r="C131" s="194" t="s">
        <v>1932</v>
      </c>
      <c r="D131" s="194"/>
      <c r="E131" s="194"/>
      <c r="F131" s="112" t="s">
        <v>64</v>
      </c>
      <c r="G131" s="50">
        <v>33</v>
      </c>
    </row>
    <row r="132" spans="1:7" x14ac:dyDescent="0.3">
      <c r="A132" t="s">
        <v>1919</v>
      </c>
      <c r="B132" t="s">
        <v>1915</v>
      </c>
      <c r="C132" s="194" t="s">
        <v>1933</v>
      </c>
      <c r="D132" s="194"/>
      <c r="E132" s="194"/>
      <c r="F132" s="112" t="s">
        <v>64</v>
      </c>
      <c r="G132" s="50">
        <v>20</v>
      </c>
    </row>
    <row r="133" spans="1:7" x14ac:dyDescent="0.3">
      <c r="A133" t="s">
        <v>1920</v>
      </c>
      <c r="B133" t="s">
        <v>1916</v>
      </c>
      <c r="C133" s="194" t="s">
        <v>1934</v>
      </c>
      <c r="D133" s="194"/>
      <c r="E133" s="194"/>
      <c r="F133" s="112" t="s">
        <v>64</v>
      </c>
      <c r="G133" s="50">
        <v>37</v>
      </c>
    </row>
    <row r="134" spans="1:7" x14ac:dyDescent="0.3">
      <c r="A134" t="s">
        <v>1921</v>
      </c>
      <c r="B134" t="s">
        <v>1916</v>
      </c>
      <c r="C134" s="195">
        <v>51</v>
      </c>
      <c r="D134" s="195"/>
      <c r="E134" s="195"/>
      <c r="F134" s="112" t="s">
        <v>64</v>
      </c>
      <c r="G134" s="50">
        <v>13.5</v>
      </c>
    </row>
    <row r="135" spans="1:7" x14ac:dyDescent="0.3">
      <c r="A135" t="s">
        <v>1922</v>
      </c>
      <c r="B135" t="s">
        <v>1916</v>
      </c>
      <c r="C135" s="194" t="s">
        <v>1935</v>
      </c>
      <c r="D135" s="194"/>
      <c r="E135" s="194"/>
      <c r="F135" s="112" t="s">
        <v>64</v>
      </c>
      <c r="G135" s="50">
        <v>20</v>
      </c>
    </row>
    <row r="136" spans="1:7" x14ac:dyDescent="0.3">
      <c r="A136" t="s">
        <v>1923</v>
      </c>
      <c r="B136" t="s">
        <v>1916</v>
      </c>
      <c r="C136" s="194" t="s">
        <v>1936</v>
      </c>
      <c r="D136" s="194"/>
      <c r="E136" s="194"/>
      <c r="F136" s="112" t="s">
        <v>64</v>
      </c>
      <c r="G136" s="50">
        <v>20</v>
      </c>
    </row>
    <row r="137" spans="1:7" x14ac:dyDescent="0.3">
      <c r="A137" t="s">
        <v>1924</v>
      </c>
      <c r="B137" t="s">
        <v>538</v>
      </c>
      <c r="C137" s="194" t="s">
        <v>1937</v>
      </c>
      <c r="D137" s="194"/>
      <c r="E137" s="194"/>
      <c r="F137" s="112"/>
      <c r="G137" s="50">
        <v>13.9</v>
      </c>
    </row>
    <row r="138" spans="1:7" x14ac:dyDescent="0.3">
      <c r="A138" t="s">
        <v>1925</v>
      </c>
      <c r="B138" t="s">
        <v>538</v>
      </c>
      <c r="C138" s="194" t="s">
        <v>1938</v>
      </c>
      <c r="D138" s="194"/>
      <c r="E138" s="194"/>
      <c r="F138" s="50"/>
      <c r="G138" s="50">
        <v>13.9</v>
      </c>
    </row>
    <row r="139" spans="1:7" x14ac:dyDescent="0.3">
      <c r="A139" t="s">
        <v>1926</v>
      </c>
      <c r="B139" t="s">
        <v>538</v>
      </c>
      <c r="C139" s="194" t="s">
        <v>1939</v>
      </c>
      <c r="D139" s="194"/>
      <c r="E139" s="194"/>
      <c r="F139" s="50"/>
      <c r="G139" s="50">
        <v>8.5</v>
      </c>
    </row>
    <row r="140" spans="1:7" x14ac:dyDescent="0.3">
      <c r="A140" t="s">
        <v>1927</v>
      </c>
      <c r="B140" t="s">
        <v>538</v>
      </c>
      <c r="C140" s="195" t="s">
        <v>1940</v>
      </c>
      <c r="D140" s="195"/>
      <c r="E140" s="195"/>
      <c r="F140" s="50"/>
      <c r="G140" s="50">
        <v>8.5</v>
      </c>
    </row>
    <row r="141" spans="1:7" x14ac:dyDescent="0.3">
      <c r="A141" t="s">
        <v>1928</v>
      </c>
      <c r="B141" t="s">
        <v>1917</v>
      </c>
      <c r="C141" s="194" t="s">
        <v>1941</v>
      </c>
      <c r="D141" s="194"/>
      <c r="E141" s="194"/>
      <c r="F141" s="50"/>
      <c r="G141" s="50">
        <v>40</v>
      </c>
    </row>
    <row r="142" spans="1:7" x14ac:dyDescent="0.3">
      <c r="A142" t="s">
        <v>1929</v>
      </c>
      <c r="B142" t="s">
        <v>1917</v>
      </c>
      <c r="C142" s="194" t="s">
        <v>1942</v>
      </c>
      <c r="D142" s="194"/>
      <c r="E142" s="194"/>
      <c r="F142" s="50"/>
      <c r="G142" s="50">
        <v>40</v>
      </c>
    </row>
    <row r="143" spans="1:7" x14ac:dyDescent="0.3">
      <c r="A143" t="s">
        <v>1930</v>
      </c>
      <c r="B143" t="s">
        <v>1917</v>
      </c>
      <c r="C143" s="192" t="s">
        <v>1943</v>
      </c>
      <c r="D143" s="192"/>
      <c r="E143" s="192"/>
      <c r="F143" s="50"/>
      <c r="G143" s="50">
        <v>40</v>
      </c>
    </row>
    <row r="144" spans="1:7" x14ac:dyDescent="0.3">
      <c r="C144" s="50"/>
      <c r="D144" s="50"/>
      <c r="E144" s="50"/>
      <c r="F144" s="50"/>
      <c r="G144" s="50"/>
    </row>
    <row r="145" spans="1:7" ht="15" thickBot="1" x14ac:dyDescent="0.35">
      <c r="A145" s="107" t="s">
        <v>322</v>
      </c>
      <c r="B145" s="24"/>
      <c r="C145" s="50"/>
      <c r="D145" s="50"/>
      <c r="E145" s="50"/>
      <c r="F145" s="50"/>
      <c r="G145" s="50"/>
    </row>
    <row r="146" spans="1:7" x14ac:dyDescent="0.3">
      <c r="C146" s="50"/>
      <c r="D146" s="50"/>
      <c r="E146" s="50"/>
      <c r="F146" s="50"/>
      <c r="G146" s="50"/>
    </row>
    <row r="147" spans="1:7" x14ac:dyDescent="0.3">
      <c r="A147" s="101" t="s">
        <v>0</v>
      </c>
      <c r="B147" s="101" t="s">
        <v>408</v>
      </c>
      <c r="C147" s="188" t="s">
        <v>237</v>
      </c>
      <c r="D147" s="189"/>
      <c r="E147" s="190"/>
      <c r="F147" s="101" t="s">
        <v>2</v>
      </c>
      <c r="G147" s="101" t="s">
        <v>641</v>
      </c>
    </row>
    <row r="148" spans="1:7" x14ac:dyDescent="0.3">
      <c r="A148" t="s">
        <v>1944</v>
      </c>
      <c r="B148" t="s">
        <v>1948</v>
      </c>
      <c r="C148" s="191" t="s">
        <v>1949</v>
      </c>
      <c r="D148" s="191"/>
      <c r="E148" s="191"/>
      <c r="F148" s="112" t="s">
        <v>64</v>
      </c>
      <c r="G148" s="50">
        <v>2127.5</v>
      </c>
    </row>
    <row r="149" spans="1:7" x14ac:dyDescent="0.3">
      <c r="A149" t="s">
        <v>1945</v>
      </c>
      <c r="B149" t="s">
        <v>1948</v>
      </c>
      <c r="C149" s="194" t="s">
        <v>1950</v>
      </c>
      <c r="D149" s="194"/>
      <c r="E149" s="194"/>
      <c r="F149" s="112" t="s">
        <v>64</v>
      </c>
      <c r="G149" s="50">
        <v>2288.5</v>
      </c>
    </row>
    <row r="150" spans="1:7" x14ac:dyDescent="0.3">
      <c r="A150" t="s">
        <v>1946</v>
      </c>
      <c r="B150" t="s">
        <v>1948</v>
      </c>
      <c r="C150" s="194" t="s">
        <v>1951</v>
      </c>
      <c r="D150" s="194"/>
      <c r="E150" s="194"/>
      <c r="F150" s="112" t="s">
        <v>64</v>
      </c>
      <c r="G150" s="50">
        <v>2012.5</v>
      </c>
    </row>
    <row r="151" spans="1:7" x14ac:dyDescent="0.3">
      <c r="C151" s="194"/>
      <c r="D151" s="194"/>
      <c r="E151" s="194"/>
      <c r="F151" s="112"/>
      <c r="G151" s="50"/>
    </row>
    <row r="152" spans="1:7" ht="15" thickBot="1" x14ac:dyDescent="0.35">
      <c r="A152" s="107" t="s">
        <v>204</v>
      </c>
      <c r="B152" s="24"/>
      <c r="C152" s="50"/>
      <c r="D152" s="50"/>
      <c r="E152" s="50"/>
      <c r="F152" s="50"/>
      <c r="G152" s="50"/>
    </row>
    <row r="153" spans="1:7" x14ac:dyDescent="0.3">
      <c r="C153" s="50"/>
      <c r="D153" s="50"/>
      <c r="E153" s="50"/>
      <c r="F153" s="50"/>
      <c r="G153" s="50"/>
    </row>
    <row r="154" spans="1:7" x14ac:dyDescent="0.3">
      <c r="A154" s="101" t="s">
        <v>0</v>
      </c>
      <c r="B154" s="101" t="s">
        <v>408</v>
      </c>
      <c r="C154" s="188" t="s">
        <v>237</v>
      </c>
      <c r="D154" s="189"/>
      <c r="E154" s="190"/>
      <c r="F154" s="101" t="s">
        <v>2</v>
      </c>
      <c r="G154" s="101" t="s">
        <v>641</v>
      </c>
    </row>
    <row r="155" spans="1:7" x14ac:dyDescent="0.3">
      <c r="A155" t="s">
        <v>1947</v>
      </c>
      <c r="B155" t="s">
        <v>1952</v>
      </c>
      <c r="C155" s="191" t="s">
        <v>302</v>
      </c>
      <c r="D155" s="191"/>
      <c r="E155" s="191"/>
      <c r="F155" s="112" t="s">
        <v>64</v>
      </c>
      <c r="G155" s="50">
        <v>12.7</v>
      </c>
    </row>
    <row r="156" spans="1:7" x14ac:dyDescent="0.3">
      <c r="A156" t="s">
        <v>1957</v>
      </c>
      <c r="B156" t="s">
        <v>1952</v>
      </c>
      <c r="C156" s="194" t="s">
        <v>554</v>
      </c>
      <c r="D156" s="194"/>
      <c r="E156" s="194"/>
      <c r="F156" s="112" t="s">
        <v>64</v>
      </c>
      <c r="G156" s="50">
        <v>19.5</v>
      </c>
    </row>
    <row r="157" spans="1:7" x14ac:dyDescent="0.3">
      <c r="A157" t="s">
        <v>1958</v>
      </c>
      <c r="B157" t="s">
        <v>1952</v>
      </c>
      <c r="C157" s="194" t="s">
        <v>1964</v>
      </c>
      <c r="D157" s="194"/>
      <c r="E157" s="194"/>
      <c r="F157" s="112" t="s">
        <v>64</v>
      </c>
      <c r="G157" s="50">
        <v>59</v>
      </c>
    </row>
    <row r="158" spans="1:7" x14ac:dyDescent="0.3">
      <c r="A158" t="s">
        <v>1959</v>
      </c>
      <c r="B158" t="s">
        <v>1953</v>
      </c>
      <c r="C158" s="194" t="s">
        <v>1965</v>
      </c>
      <c r="D158" s="194"/>
      <c r="E158" s="194"/>
      <c r="F158" s="112" t="s">
        <v>64</v>
      </c>
      <c r="G158" s="50">
        <v>21.6</v>
      </c>
    </row>
    <row r="159" spans="1:7" x14ac:dyDescent="0.3">
      <c r="A159" t="s">
        <v>1960</v>
      </c>
      <c r="B159" t="s">
        <v>1953</v>
      </c>
      <c r="C159" s="195" t="s">
        <v>1966</v>
      </c>
      <c r="D159" s="195"/>
      <c r="E159" s="195"/>
      <c r="F159" s="112" t="s">
        <v>64</v>
      </c>
      <c r="G159" s="50">
        <v>25.5</v>
      </c>
    </row>
    <row r="160" spans="1:7" x14ac:dyDescent="0.3">
      <c r="A160" t="s">
        <v>1961</v>
      </c>
      <c r="B160" t="s">
        <v>1954</v>
      </c>
      <c r="C160" s="194"/>
      <c r="D160" s="194"/>
      <c r="E160" s="194"/>
      <c r="F160" s="112" t="s">
        <v>64</v>
      </c>
      <c r="G160" s="50">
        <v>108</v>
      </c>
    </row>
    <row r="161" spans="1:7" x14ac:dyDescent="0.3">
      <c r="A161" t="s">
        <v>1962</v>
      </c>
      <c r="B161" t="s">
        <v>1955</v>
      </c>
      <c r="C161" s="194"/>
      <c r="D161" s="194"/>
      <c r="E161" s="194"/>
      <c r="F161" s="112" t="s">
        <v>64</v>
      </c>
      <c r="G161" s="50">
        <v>124</v>
      </c>
    </row>
    <row r="162" spans="1:7" x14ac:dyDescent="0.3">
      <c r="A162" t="s">
        <v>1963</v>
      </c>
      <c r="B162" t="s">
        <v>1956</v>
      </c>
      <c r="C162" s="194"/>
      <c r="D162" s="194"/>
      <c r="E162" s="194"/>
      <c r="F162" s="112" t="s">
        <v>64</v>
      </c>
      <c r="G162" s="50">
        <v>113</v>
      </c>
    </row>
    <row r="163" spans="1:7" x14ac:dyDescent="0.3">
      <c r="C163" s="194"/>
      <c r="D163" s="194"/>
      <c r="E163" s="194"/>
      <c r="F163" s="50"/>
      <c r="G163" s="50"/>
    </row>
    <row r="164" spans="1:7" ht="15" thickBot="1" x14ac:dyDescent="0.35">
      <c r="A164" s="107" t="s">
        <v>1085</v>
      </c>
      <c r="B164" s="24"/>
      <c r="C164" s="50"/>
      <c r="D164" s="50"/>
      <c r="E164" s="50"/>
      <c r="F164" s="50"/>
      <c r="G164" s="50"/>
    </row>
    <row r="165" spans="1:7" x14ac:dyDescent="0.3">
      <c r="C165" s="50"/>
      <c r="D165" s="50"/>
      <c r="E165" s="50"/>
      <c r="F165" s="50"/>
      <c r="G165" s="50"/>
    </row>
    <row r="166" spans="1:7" x14ac:dyDescent="0.3">
      <c r="A166" s="101" t="s">
        <v>0</v>
      </c>
      <c r="B166" s="101" t="s">
        <v>408</v>
      </c>
      <c r="C166" s="188" t="s">
        <v>237</v>
      </c>
      <c r="D166" s="189"/>
      <c r="E166" s="190"/>
      <c r="F166" s="101" t="s">
        <v>2</v>
      </c>
      <c r="G166" s="101" t="s">
        <v>641</v>
      </c>
    </row>
    <row r="167" spans="1:7" x14ac:dyDescent="0.3">
      <c r="A167" t="s">
        <v>1967</v>
      </c>
      <c r="B167" t="s">
        <v>1969</v>
      </c>
      <c r="C167" s="191" t="s">
        <v>1970</v>
      </c>
      <c r="D167" s="191"/>
      <c r="E167" s="191"/>
      <c r="F167" s="112" t="s">
        <v>64</v>
      </c>
      <c r="G167" s="50">
        <v>93</v>
      </c>
    </row>
    <row r="168" spans="1:7" x14ac:dyDescent="0.3">
      <c r="A168" t="s">
        <v>1968</v>
      </c>
      <c r="B168" t="s">
        <v>1969</v>
      </c>
      <c r="C168" s="194" t="s">
        <v>1971</v>
      </c>
      <c r="D168" s="194"/>
      <c r="E168" s="194"/>
      <c r="F168" s="112" t="s">
        <v>64</v>
      </c>
      <c r="G168" s="50">
        <v>84.5</v>
      </c>
    </row>
    <row r="169" spans="1:7" x14ac:dyDescent="0.3">
      <c r="A169" t="s">
        <v>1975</v>
      </c>
      <c r="B169" t="s">
        <v>1972</v>
      </c>
      <c r="C169" s="194"/>
      <c r="D169" s="194"/>
      <c r="E169" s="194"/>
      <c r="F169" s="112" t="s">
        <v>64</v>
      </c>
      <c r="G169" s="50">
        <v>19.5</v>
      </c>
    </row>
    <row r="170" spans="1:7" x14ac:dyDescent="0.3">
      <c r="A170" t="s">
        <v>1976</v>
      </c>
      <c r="B170" t="s">
        <v>1973</v>
      </c>
      <c r="C170" s="194"/>
      <c r="D170" s="194"/>
      <c r="E170" s="194"/>
      <c r="F170" s="112" t="s">
        <v>64</v>
      </c>
      <c r="G170" s="50">
        <v>20</v>
      </c>
    </row>
    <row r="171" spans="1:7" x14ac:dyDescent="0.3">
      <c r="A171" t="s">
        <v>1977</v>
      </c>
      <c r="B171" t="s">
        <v>1974</v>
      </c>
      <c r="C171" s="50"/>
      <c r="D171" s="50"/>
      <c r="E171" s="50"/>
      <c r="F171" s="112" t="s">
        <v>64</v>
      </c>
      <c r="G171" s="50">
        <v>36.5</v>
      </c>
    </row>
    <row r="172" spans="1:7" x14ac:dyDescent="0.3">
      <c r="C172" s="50"/>
      <c r="D172" s="50"/>
      <c r="E172" s="50"/>
      <c r="F172" s="50"/>
      <c r="G172" s="50"/>
    </row>
    <row r="173" spans="1:7" ht="15" thickBot="1" x14ac:dyDescent="0.35">
      <c r="A173" s="107" t="s">
        <v>1978</v>
      </c>
      <c r="B173" s="24"/>
      <c r="C173" s="50"/>
      <c r="D173" s="50"/>
      <c r="E173" s="50"/>
      <c r="F173" s="50"/>
      <c r="G173" s="50"/>
    </row>
    <row r="174" spans="1:7" x14ac:dyDescent="0.3">
      <c r="C174" s="50"/>
      <c r="D174" s="50"/>
      <c r="E174" s="50"/>
      <c r="F174" s="50"/>
      <c r="G174" s="50"/>
    </row>
    <row r="175" spans="1:7" x14ac:dyDescent="0.3">
      <c r="A175" s="101" t="s">
        <v>0</v>
      </c>
      <c r="B175" s="101" t="s">
        <v>408</v>
      </c>
      <c r="C175" s="188" t="s">
        <v>237</v>
      </c>
      <c r="D175" s="189"/>
      <c r="E175" s="190"/>
      <c r="F175" s="101" t="s">
        <v>2</v>
      </c>
      <c r="G175" s="101" t="s">
        <v>641</v>
      </c>
    </row>
    <row r="176" spans="1:7" x14ac:dyDescent="0.3">
      <c r="A176" t="s">
        <v>1979</v>
      </c>
      <c r="B176" t="s">
        <v>1980</v>
      </c>
      <c r="C176" s="191" t="s">
        <v>1995</v>
      </c>
      <c r="D176" s="191"/>
      <c r="E176" s="191"/>
      <c r="F176" s="112" t="s">
        <v>64</v>
      </c>
      <c r="G176" s="50">
        <v>151</v>
      </c>
    </row>
    <row r="177" spans="1:7" x14ac:dyDescent="0.3">
      <c r="A177" t="s">
        <v>1988</v>
      </c>
      <c r="B177" t="s">
        <v>1981</v>
      </c>
      <c r="C177" s="194"/>
      <c r="D177" s="194"/>
      <c r="E177" s="194"/>
      <c r="F177" s="112" t="s">
        <v>64</v>
      </c>
      <c r="G177" s="50">
        <v>369</v>
      </c>
    </row>
    <row r="178" spans="1:7" x14ac:dyDescent="0.3">
      <c r="A178" t="s">
        <v>1989</v>
      </c>
      <c r="B178" t="s">
        <v>1982</v>
      </c>
      <c r="C178" s="194"/>
      <c r="D178" s="194"/>
      <c r="E178" s="194"/>
      <c r="F178" s="112" t="s">
        <v>64</v>
      </c>
      <c r="G178" s="50">
        <v>44.9</v>
      </c>
    </row>
    <row r="179" spans="1:7" x14ac:dyDescent="0.3">
      <c r="A179" t="s">
        <v>1990</v>
      </c>
      <c r="B179" t="s">
        <v>1983</v>
      </c>
      <c r="C179" s="194"/>
      <c r="D179" s="194"/>
      <c r="E179" s="194"/>
      <c r="F179" s="112" t="s">
        <v>64</v>
      </c>
      <c r="G179" s="50">
        <v>37.4</v>
      </c>
    </row>
    <row r="180" spans="1:7" x14ac:dyDescent="0.3">
      <c r="A180" t="s">
        <v>1991</v>
      </c>
      <c r="B180" t="s">
        <v>1984</v>
      </c>
      <c r="C180" s="192" t="s">
        <v>1996</v>
      </c>
      <c r="D180" s="192"/>
      <c r="E180" s="192"/>
      <c r="F180" s="112" t="s">
        <v>64</v>
      </c>
      <c r="G180" s="50">
        <v>40.799999999999997</v>
      </c>
    </row>
    <row r="181" spans="1:7" x14ac:dyDescent="0.3">
      <c r="A181" t="s">
        <v>1992</v>
      </c>
      <c r="B181" t="s">
        <v>1985</v>
      </c>
      <c r="C181" s="192"/>
      <c r="D181" s="192"/>
      <c r="E181" s="192"/>
      <c r="F181" s="112" t="s">
        <v>64</v>
      </c>
      <c r="G181" s="50">
        <v>106.5</v>
      </c>
    </row>
    <row r="182" spans="1:7" x14ac:dyDescent="0.3">
      <c r="A182" t="s">
        <v>1993</v>
      </c>
      <c r="B182" t="s">
        <v>1986</v>
      </c>
      <c r="C182" s="192"/>
      <c r="D182" s="192"/>
      <c r="E182" s="192"/>
      <c r="F182" s="112" t="s">
        <v>64</v>
      </c>
      <c r="G182" s="50">
        <v>61.6</v>
      </c>
    </row>
    <row r="183" spans="1:7" x14ac:dyDescent="0.3">
      <c r="A183" t="s">
        <v>1994</v>
      </c>
      <c r="B183" t="s">
        <v>1987</v>
      </c>
      <c r="C183" s="192"/>
      <c r="D183" s="192"/>
      <c r="E183" s="192"/>
      <c r="F183" s="112" t="s">
        <v>64</v>
      </c>
      <c r="G183" s="50">
        <v>60</v>
      </c>
    </row>
    <row r="184" spans="1:7" x14ac:dyDescent="0.3">
      <c r="C184" s="50"/>
      <c r="D184" s="50"/>
      <c r="E184" s="50"/>
      <c r="F184" s="50"/>
      <c r="G184" s="50"/>
    </row>
    <row r="185" spans="1:7" x14ac:dyDescent="0.3">
      <c r="A185" s="106" t="s">
        <v>1997</v>
      </c>
      <c r="B185" s="105"/>
      <c r="C185" s="50"/>
      <c r="D185" s="50"/>
      <c r="E185" s="50"/>
      <c r="F185" s="50"/>
      <c r="G185" s="50"/>
    </row>
    <row r="186" spans="1:7" x14ac:dyDescent="0.3">
      <c r="C186" s="50"/>
      <c r="D186" s="50"/>
      <c r="E186" s="50"/>
      <c r="F186" s="50"/>
      <c r="G186" s="50"/>
    </row>
    <row r="187" spans="1:7" x14ac:dyDescent="0.3">
      <c r="A187" s="101" t="s">
        <v>0</v>
      </c>
      <c r="B187" s="101" t="s">
        <v>408</v>
      </c>
      <c r="C187" s="188" t="s">
        <v>237</v>
      </c>
      <c r="D187" s="189"/>
      <c r="E187" s="190"/>
      <c r="F187" s="101" t="s">
        <v>2</v>
      </c>
      <c r="G187" s="101" t="s">
        <v>641</v>
      </c>
    </row>
    <row r="188" spans="1:7" x14ac:dyDescent="0.3">
      <c r="A188" t="s">
        <v>1998</v>
      </c>
      <c r="B188" t="s">
        <v>1999</v>
      </c>
      <c r="C188" s="191" t="s">
        <v>2001</v>
      </c>
      <c r="D188" s="191"/>
      <c r="E188" s="191"/>
      <c r="F188" s="112" t="s">
        <v>64</v>
      </c>
      <c r="G188" s="50">
        <v>22</v>
      </c>
    </row>
    <row r="189" spans="1:7" x14ac:dyDescent="0.3">
      <c r="A189" t="s">
        <v>2005</v>
      </c>
      <c r="B189" t="s">
        <v>1999</v>
      </c>
      <c r="C189" s="192" t="s">
        <v>2002</v>
      </c>
      <c r="D189" s="192"/>
      <c r="E189" s="192"/>
      <c r="F189" s="112" t="s">
        <v>64</v>
      </c>
      <c r="G189" s="50">
        <v>17</v>
      </c>
    </row>
    <row r="190" spans="1:7" x14ac:dyDescent="0.3">
      <c r="A190" t="s">
        <v>2006</v>
      </c>
      <c r="B190" t="s">
        <v>1999</v>
      </c>
      <c r="C190" s="192" t="s">
        <v>2003</v>
      </c>
      <c r="D190" s="192"/>
      <c r="E190" s="192"/>
      <c r="F190" s="112" t="s">
        <v>64</v>
      </c>
      <c r="G190" s="50">
        <v>25.5</v>
      </c>
    </row>
    <row r="191" spans="1:7" x14ac:dyDescent="0.3">
      <c r="A191" t="s">
        <v>2007</v>
      </c>
      <c r="B191" t="s">
        <v>1999</v>
      </c>
      <c r="C191" s="192" t="s">
        <v>2004</v>
      </c>
      <c r="D191" s="192"/>
      <c r="E191" s="192"/>
      <c r="F191" s="112" t="s">
        <v>64</v>
      </c>
      <c r="G191" s="50">
        <v>17</v>
      </c>
    </row>
    <row r="192" spans="1:7" x14ac:dyDescent="0.3">
      <c r="A192" t="s">
        <v>2008</v>
      </c>
      <c r="B192" t="s">
        <v>2000</v>
      </c>
      <c r="C192" s="192"/>
      <c r="D192" s="192"/>
      <c r="E192" s="192"/>
      <c r="F192" s="112" t="s">
        <v>64</v>
      </c>
      <c r="G192" s="50">
        <v>27.5</v>
      </c>
    </row>
    <row r="193" spans="1:7" x14ac:dyDescent="0.3">
      <c r="B193" s="1"/>
      <c r="C193" s="192"/>
      <c r="D193" s="192"/>
      <c r="E193" s="192"/>
      <c r="F193" s="112"/>
      <c r="G193" s="50"/>
    </row>
    <row r="194" spans="1:7" x14ac:dyDescent="0.3">
      <c r="A194" s="106" t="s">
        <v>2009</v>
      </c>
      <c r="B194" s="105"/>
      <c r="C194" s="50"/>
      <c r="D194" s="50"/>
      <c r="E194" s="50"/>
      <c r="F194" s="50"/>
      <c r="G194" s="50"/>
    </row>
    <row r="195" spans="1:7" x14ac:dyDescent="0.3">
      <c r="C195" s="50"/>
      <c r="D195" s="50"/>
      <c r="E195" s="50"/>
      <c r="F195" s="50"/>
      <c r="G195" s="50"/>
    </row>
    <row r="196" spans="1:7" x14ac:dyDescent="0.3">
      <c r="A196" s="101" t="s">
        <v>0</v>
      </c>
      <c r="B196" s="101" t="s">
        <v>408</v>
      </c>
      <c r="C196" s="188" t="s">
        <v>237</v>
      </c>
      <c r="D196" s="189"/>
      <c r="E196" s="190"/>
      <c r="F196" s="101" t="s">
        <v>2</v>
      </c>
      <c r="G196" s="101" t="s">
        <v>641</v>
      </c>
    </row>
    <row r="197" spans="1:7" x14ac:dyDescent="0.3">
      <c r="A197" t="s">
        <v>2010</v>
      </c>
      <c r="B197" t="s">
        <v>334</v>
      </c>
      <c r="C197" s="191"/>
      <c r="D197" s="191"/>
      <c r="E197" s="191"/>
      <c r="F197" s="112" t="s">
        <v>2017</v>
      </c>
      <c r="G197" s="50">
        <v>2800</v>
      </c>
    </row>
    <row r="198" spans="1:7" x14ac:dyDescent="0.3">
      <c r="A198" t="s">
        <v>2005</v>
      </c>
      <c r="B198" t="s">
        <v>2011</v>
      </c>
      <c r="C198" s="192"/>
      <c r="D198" s="192"/>
      <c r="E198" s="192"/>
      <c r="F198" s="112" t="s">
        <v>2017</v>
      </c>
      <c r="G198" s="50">
        <v>2800</v>
      </c>
    </row>
    <row r="199" spans="1:7" x14ac:dyDescent="0.3">
      <c r="A199" t="s">
        <v>2006</v>
      </c>
      <c r="B199" t="s">
        <v>2012</v>
      </c>
      <c r="C199" s="192" t="s">
        <v>2016</v>
      </c>
      <c r="D199" s="192"/>
      <c r="E199" s="192"/>
      <c r="F199" s="112" t="s">
        <v>2017</v>
      </c>
      <c r="G199" s="50">
        <v>1500</v>
      </c>
    </row>
    <row r="200" spans="1:7" x14ac:dyDescent="0.3">
      <c r="A200" t="s">
        <v>2007</v>
      </c>
      <c r="B200" t="s">
        <v>2013</v>
      </c>
      <c r="C200" s="192"/>
      <c r="D200" s="192"/>
      <c r="E200" s="192"/>
      <c r="F200" s="112" t="s">
        <v>64</v>
      </c>
      <c r="G200" s="50">
        <v>850</v>
      </c>
    </row>
    <row r="201" spans="1:7" x14ac:dyDescent="0.3">
      <c r="A201" t="s">
        <v>2008</v>
      </c>
      <c r="B201" t="s">
        <v>2014</v>
      </c>
      <c r="C201" s="192"/>
      <c r="D201" s="192"/>
      <c r="E201" s="192"/>
      <c r="F201" s="112" t="s">
        <v>64</v>
      </c>
      <c r="G201" s="50">
        <v>2815</v>
      </c>
    </row>
    <row r="202" spans="1:7" x14ac:dyDescent="0.3">
      <c r="A202" t="s">
        <v>2010</v>
      </c>
      <c r="B202" s="1" t="s">
        <v>2015</v>
      </c>
      <c r="C202" s="192"/>
      <c r="D202" s="192"/>
      <c r="E202" s="192"/>
      <c r="F202" s="112" t="s">
        <v>64</v>
      </c>
      <c r="G202" s="50">
        <v>3.5</v>
      </c>
    </row>
    <row r="203" spans="1:7" x14ac:dyDescent="0.3">
      <c r="B203" s="1"/>
      <c r="C203" s="192"/>
      <c r="D203" s="192"/>
      <c r="E203" s="192"/>
      <c r="F203" s="112"/>
      <c r="G203" s="50"/>
    </row>
    <row r="204" spans="1:7" x14ac:dyDescent="0.3">
      <c r="A204" s="106" t="s">
        <v>2018</v>
      </c>
      <c r="B204" s="105"/>
      <c r="C204" s="50"/>
      <c r="D204" s="50"/>
      <c r="E204" s="50"/>
      <c r="F204" s="50"/>
      <c r="G204" s="50"/>
    </row>
    <row r="205" spans="1:7" x14ac:dyDescent="0.3">
      <c r="C205" s="50"/>
      <c r="D205" s="50"/>
      <c r="E205" s="50"/>
      <c r="F205" s="50"/>
      <c r="G205" s="50"/>
    </row>
    <row r="206" spans="1:7" x14ac:dyDescent="0.3">
      <c r="A206" s="101" t="s">
        <v>0</v>
      </c>
      <c r="B206" s="188" t="s">
        <v>323</v>
      </c>
      <c r="C206" s="189"/>
      <c r="D206" s="189"/>
      <c r="E206" s="190"/>
      <c r="F206" s="188" t="s">
        <v>2</v>
      </c>
      <c r="G206" s="190"/>
    </row>
    <row r="207" spans="1:7" x14ac:dyDescent="0.3">
      <c r="A207" t="s">
        <v>294</v>
      </c>
      <c r="B207" t="s">
        <v>2019</v>
      </c>
      <c r="C207" s="113"/>
      <c r="D207" s="113"/>
      <c r="E207" s="113"/>
      <c r="F207" s="191" t="s">
        <v>64</v>
      </c>
      <c r="G207" s="191"/>
    </row>
    <row r="208" spans="1:7" x14ac:dyDescent="0.3">
      <c r="C208" s="192"/>
      <c r="D208" s="192"/>
      <c r="E208" s="192"/>
      <c r="F208" s="112"/>
      <c r="G208" s="50"/>
    </row>
    <row r="209" spans="3:7" x14ac:dyDescent="0.3">
      <c r="C209" s="50"/>
      <c r="D209" s="50"/>
      <c r="E209" s="50"/>
      <c r="F209" s="50"/>
      <c r="G209" s="50"/>
    </row>
    <row r="210" spans="3:7" x14ac:dyDescent="0.3">
      <c r="C210" s="50"/>
      <c r="D210" s="50"/>
      <c r="E210" s="50"/>
      <c r="F210" s="50"/>
      <c r="G210" s="50"/>
    </row>
    <row r="211" spans="3:7" x14ac:dyDescent="0.3">
      <c r="C211" s="50"/>
      <c r="D211" s="50"/>
      <c r="E211" s="50"/>
      <c r="F211" s="50"/>
      <c r="G211" s="50"/>
    </row>
    <row r="212" spans="3:7" x14ac:dyDescent="0.3">
      <c r="C212" s="50"/>
      <c r="D212" s="50"/>
      <c r="E212" s="50"/>
      <c r="F212" s="50"/>
      <c r="G212" s="50"/>
    </row>
    <row r="213" spans="3:7" x14ac:dyDescent="0.3">
      <c r="C213" s="50"/>
      <c r="D213" s="50"/>
      <c r="E213" s="50"/>
      <c r="F213" s="50"/>
      <c r="G213" s="50"/>
    </row>
    <row r="214" spans="3:7" x14ac:dyDescent="0.3">
      <c r="C214" s="50"/>
      <c r="D214" s="50"/>
      <c r="E214" s="50"/>
      <c r="F214" s="50"/>
      <c r="G214" s="50"/>
    </row>
    <row r="215" spans="3:7" x14ac:dyDescent="0.3">
      <c r="C215" s="50"/>
      <c r="D215" s="50"/>
      <c r="E215" s="50"/>
      <c r="F215" s="50"/>
      <c r="G215" s="50"/>
    </row>
    <row r="216" spans="3:7" x14ac:dyDescent="0.3">
      <c r="C216" s="50"/>
      <c r="D216" s="50"/>
      <c r="E216" s="50"/>
      <c r="F216" s="50"/>
      <c r="G216" s="50"/>
    </row>
    <row r="217" spans="3:7" x14ac:dyDescent="0.3">
      <c r="C217" s="50"/>
      <c r="D217" s="50"/>
      <c r="E217" s="50"/>
      <c r="F217" s="50"/>
      <c r="G217" s="50"/>
    </row>
    <row r="218" spans="3:7" x14ac:dyDescent="0.3">
      <c r="C218" s="50"/>
      <c r="D218" s="50"/>
      <c r="E218" s="50"/>
      <c r="F218" s="50"/>
      <c r="G218" s="50"/>
    </row>
    <row r="219" spans="3:7" x14ac:dyDescent="0.3">
      <c r="C219" s="50"/>
      <c r="D219" s="50"/>
      <c r="E219" s="50"/>
      <c r="F219" s="50"/>
      <c r="G219" s="50"/>
    </row>
    <row r="220" spans="3:7" x14ac:dyDescent="0.3">
      <c r="C220" s="50"/>
      <c r="D220" s="50"/>
      <c r="E220" s="50"/>
      <c r="F220" s="50"/>
      <c r="G220" s="50"/>
    </row>
    <row r="221" spans="3:7" x14ac:dyDescent="0.3">
      <c r="C221" s="50"/>
      <c r="D221" s="50"/>
      <c r="E221" s="50"/>
      <c r="F221" s="50"/>
      <c r="G221" s="50"/>
    </row>
    <row r="222" spans="3:7" x14ac:dyDescent="0.3">
      <c r="C222" s="50"/>
      <c r="D222" s="50"/>
      <c r="E222" s="50"/>
      <c r="F222" s="50"/>
      <c r="G222" s="50"/>
    </row>
    <row r="223" spans="3:7" x14ac:dyDescent="0.3">
      <c r="C223" s="50"/>
      <c r="D223" s="50"/>
      <c r="E223" s="50"/>
      <c r="F223" s="50"/>
      <c r="G223" s="50"/>
    </row>
    <row r="224" spans="3:7" x14ac:dyDescent="0.3">
      <c r="C224" s="50"/>
      <c r="D224" s="50"/>
      <c r="E224" s="50"/>
      <c r="F224" s="50"/>
      <c r="G224" s="50"/>
    </row>
    <row r="225" spans="3:7" x14ac:dyDescent="0.3">
      <c r="C225" s="50"/>
      <c r="D225" s="50"/>
      <c r="E225" s="50"/>
      <c r="F225" s="50"/>
      <c r="G225" s="50"/>
    </row>
    <row r="226" spans="3:7" x14ac:dyDescent="0.3">
      <c r="C226" s="50"/>
      <c r="D226" s="50"/>
      <c r="E226" s="50"/>
      <c r="F226" s="50"/>
      <c r="G226" s="50"/>
    </row>
    <row r="227" spans="3:7" x14ac:dyDescent="0.3">
      <c r="C227" s="50"/>
      <c r="D227" s="50"/>
      <c r="E227" s="50"/>
      <c r="F227" s="50"/>
      <c r="G227" s="50"/>
    </row>
    <row r="228" spans="3:7" x14ac:dyDescent="0.3">
      <c r="C228" s="50"/>
      <c r="D228" s="50"/>
      <c r="E228" s="50"/>
      <c r="F228" s="50"/>
      <c r="G228" s="50"/>
    </row>
    <row r="229" spans="3:7" x14ac:dyDescent="0.3">
      <c r="C229" s="50"/>
      <c r="D229" s="50"/>
      <c r="E229" s="50"/>
      <c r="F229" s="50"/>
      <c r="G229" s="50"/>
    </row>
    <row r="230" spans="3:7" x14ac:dyDescent="0.3">
      <c r="C230" s="50"/>
      <c r="D230" s="50"/>
      <c r="E230" s="50"/>
      <c r="F230" s="50"/>
      <c r="G230" s="50"/>
    </row>
    <row r="231" spans="3:7" x14ac:dyDescent="0.3">
      <c r="C231" s="50"/>
      <c r="D231" s="50"/>
      <c r="E231" s="50"/>
      <c r="F231" s="50"/>
      <c r="G231" s="50"/>
    </row>
    <row r="232" spans="3:7" x14ac:dyDescent="0.3">
      <c r="C232" s="50"/>
      <c r="D232" s="50"/>
      <c r="E232" s="50"/>
      <c r="F232" s="50"/>
      <c r="G232" s="50"/>
    </row>
    <row r="233" spans="3:7" x14ac:dyDescent="0.3">
      <c r="C233" s="50"/>
      <c r="D233" s="50"/>
      <c r="E233" s="50"/>
      <c r="F233" s="50"/>
      <c r="G233" s="50"/>
    </row>
    <row r="234" spans="3:7" x14ac:dyDescent="0.3">
      <c r="C234" s="50"/>
      <c r="D234" s="50"/>
      <c r="E234" s="50"/>
      <c r="F234" s="50"/>
      <c r="G234" s="50"/>
    </row>
    <row r="235" spans="3:7" x14ac:dyDescent="0.3">
      <c r="C235" s="50"/>
      <c r="D235" s="50"/>
      <c r="E235" s="50"/>
      <c r="F235" s="50"/>
      <c r="G235" s="50"/>
    </row>
    <row r="236" spans="3:7" x14ac:dyDescent="0.3">
      <c r="C236" s="50"/>
      <c r="D236" s="50"/>
      <c r="E236" s="50"/>
      <c r="F236" s="50"/>
      <c r="G236" s="50"/>
    </row>
    <row r="237" spans="3:7" x14ac:dyDescent="0.3">
      <c r="C237" s="50"/>
      <c r="D237" s="50"/>
      <c r="E237" s="50"/>
      <c r="F237" s="50"/>
      <c r="G237" s="50"/>
    </row>
    <row r="238" spans="3:7" x14ac:dyDescent="0.3">
      <c r="C238" s="50"/>
      <c r="D238" s="50"/>
      <c r="E238" s="50"/>
      <c r="F238" s="50"/>
      <c r="G238" s="50"/>
    </row>
    <row r="239" spans="3:7" x14ac:dyDescent="0.3">
      <c r="C239" s="50"/>
      <c r="D239" s="50"/>
      <c r="E239" s="50"/>
      <c r="F239" s="50"/>
      <c r="G239" s="50"/>
    </row>
    <row r="240" spans="3:7" x14ac:dyDescent="0.3">
      <c r="C240" s="50"/>
      <c r="D240" s="50"/>
      <c r="E240" s="50"/>
      <c r="F240" s="50"/>
      <c r="G240" s="50"/>
    </row>
    <row r="241" spans="3:7" x14ac:dyDescent="0.3">
      <c r="C241" s="50"/>
      <c r="D241" s="50"/>
      <c r="E241" s="50"/>
      <c r="F241" s="50"/>
      <c r="G241" s="50"/>
    </row>
    <row r="242" spans="3:7" x14ac:dyDescent="0.3">
      <c r="C242" s="50"/>
      <c r="D242" s="50"/>
      <c r="E242" s="50"/>
      <c r="F242" s="50"/>
      <c r="G242" s="50"/>
    </row>
    <row r="243" spans="3:7" x14ac:dyDescent="0.3">
      <c r="C243" s="50"/>
      <c r="D243" s="50"/>
      <c r="E243" s="50"/>
      <c r="F243" s="50"/>
      <c r="G243" s="50"/>
    </row>
    <row r="244" spans="3:7" x14ac:dyDescent="0.3">
      <c r="C244" s="50"/>
      <c r="D244" s="50"/>
      <c r="E244" s="50"/>
      <c r="F244" s="50"/>
      <c r="G244" s="50"/>
    </row>
    <row r="245" spans="3:7" x14ac:dyDescent="0.3">
      <c r="C245" s="50"/>
      <c r="D245" s="50"/>
      <c r="E245" s="50"/>
      <c r="F245" s="50"/>
      <c r="G245" s="50"/>
    </row>
    <row r="246" spans="3:7" x14ac:dyDescent="0.3">
      <c r="C246" s="50"/>
      <c r="D246" s="50"/>
      <c r="E246" s="50"/>
      <c r="F246" s="50"/>
      <c r="G246" s="50"/>
    </row>
    <row r="247" spans="3:7" x14ac:dyDescent="0.3">
      <c r="C247" s="50"/>
      <c r="D247" s="50"/>
      <c r="E247" s="50"/>
      <c r="F247" s="50"/>
      <c r="G247" s="50"/>
    </row>
    <row r="248" spans="3:7" x14ac:dyDescent="0.3">
      <c r="C248" s="50"/>
      <c r="D248" s="50"/>
      <c r="E248" s="50"/>
      <c r="F248" s="50"/>
      <c r="G248" s="50"/>
    </row>
    <row r="249" spans="3:7" x14ac:dyDescent="0.3">
      <c r="C249" s="50"/>
      <c r="D249" s="50"/>
      <c r="E249" s="50"/>
      <c r="F249" s="50"/>
      <c r="G249" s="50"/>
    </row>
    <row r="250" spans="3:7" x14ac:dyDescent="0.3">
      <c r="C250" s="50"/>
      <c r="D250" s="50"/>
      <c r="E250" s="50"/>
      <c r="F250" s="50"/>
      <c r="G250" s="50"/>
    </row>
    <row r="251" spans="3:7" x14ac:dyDescent="0.3">
      <c r="C251" s="50"/>
      <c r="D251" s="50"/>
      <c r="E251" s="50"/>
      <c r="F251" s="50"/>
      <c r="G251" s="50"/>
    </row>
    <row r="252" spans="3:7" x14ac:dyDescent="0.3">
      <c r="C252" s="50"/>
      <c r="D252" s="50"/>
      <c r="E252" s="50"/>
      <c r="F252" s="50"/>
      <c r="G252" s="50"/>
    </row>
    <row r="253" spans="3:7" x14ac:dyDescent="0.3">
      <c r="C253" s="50"/>
      <c r="D253" s="50"/>
      <c r="E253" s="50"/>
      <c r="F253" s="50"/>
      <c r="G253" s="50"/>
    </row>
    <row r="254" spans="3:7" x14ac:dyDescent="0.3">
      <c r="C254" s="50"/>
      <c r="D254" s="50"/>
      <c r="E254" s="50"/>
      <c r="F254" s="50"/>
      <c r="G254" s="50"/>
    </row>
    <row r="255" spans="3:7" x14ac:dyDescent="0.3">
      <c r="C255" s="50"/>
      <c r="D255" s="50"/>
      <c r="E255" s="50"/>
      <c r="F255" s="50"/>
      <c r="G255" s="50"/>
    </row>
    <row r="256" spans="3:7" x14ac:dyDescent="0.3">
      <c r="C256" s="50"/>
      <c r="D256" s="50"/>
      <c r="E256" s="50"/>
      <c r="F256" s="50"/>
      <c r="G256" s="50"/>
    </row>
    <row r="257" spans="3:7" x14ac:dyDescent="0.3">
      <c r="C257" s="50"/>
      <c r="D257" s="50"/>
      <c r="E257" s="50"/>
      <c r="F257" s="50"/>
      <c r="G257" s="50"/>
    </row>
    <row r="258" spans="3:7" x14ac:dyDescent="0.3">
      <c r="C258" s="50"/>
      <c r="D258" s="50"/>
      <c r="E258" s="50"/>
      <c r="F258" s="50"/>
      <c r="G258" s="50"/>
    </row>
    <row r="259" spans="3:7" x14ac:dyDescent="0.3">
      <c r="C259" s="50"/>
      <c r="D259" s="50"/>
      <c r="E259" s="50"/>
      <c r="F259" s="50"/>
      <c r="G259" s="50"/>
    </row>
    <row r="260" spans="3:7" x14ac:dyDescent="0.3">
      <c r="C260" s="50"/>
      <c r="D260" s="50"/>
      <c r="E260" s="50"/>
      <c r="F260" s="50"/>
      <c r="G260" s="50"/>
    </row>
    <row r="261" spans="3:7" x14ac:dyDescent="0.3">
      <c r="C261" s="50"/>
      <c r="D261" s="50"/>
      <c r="E261" s="50"/>
      <c r="F261" s="50"/>
      <c r="G261" s="50"/>
    </row>
    <row r="262" spans="3:7" x14ac:dyDescent="0.3">
      <c r="C262" s="50"/>
      <c r="D262" s="50"/>
      <c r="E262" s="50"/>
      <c r="F262" s="50"/>
      <c r="G262" s="50"/>
    </row>
    <row r="263" spans="3:7" x14ac:dyDescent="0.3">
      <c r="C263" s="50"/>
      <c r="D263" s="50"/>
      <c r="E263" s="50"/>
      <c r="F263" s="50"/>
      <c r="G263" s="50"/>
    </row>
    <row r="264" spans="3:7" x14ac:dyDescent="0.3">
      <c r="C264" s="50"/>
      <c r="D264" s="50"/>
      <c r="E264" s="50"/>
      <c r="F264" s="50"/>
      <c r="G264" s="50"/>
    </row>
    <row r="265" spans="3:7" x14ac:dyDescent="0.3">
      <c r="C265" s="50"/>
      <c r="D265" s="50"/>
      <c r="E265" s="50"/>
      <c r="F265" s="50"/>
      <c r="G265" s="50"/>
    </row>
    <row r="266" spans="3:7" x14ac:dyDescent="0.3">
      <c r="C266" s="50"/>
      <c r="D266" s="50"/>
      <c r="E266" s="50"/>
      <c r="F266" s="50"/>
      <c r="G266" s="50"/>
    </row>
    <row r="267" spans="3:7" x14ac:dyDescent="0.3">
      <c r="C267" s="50"/>
      <c r="D267" s="50"/>
      <c r="E267" s="50"/>
      <c r="F267" s="50"/>
      <c r="G267" s="50"/>
    </row>
    <row r="268" spans="3:7" x14ac:dyDescent="0.3">
      <c r="C268" s="50"/>
      <c r="D268" s="50"/>
      <c r="E268" s="50"/>
      <c r="F268" s="50"/>
      <c r="G268" s="50"/>
    </row>
    <row r="269" spans="3:7" x14ac:dyDescent="0.3">
      <c r="C269" s="50"/>
      <c r="D269" s="50"/>
      <c r="E269" s="50"/>
      <c r="F269" s="50"/>
      <c r="G269" s="50"/>
    </row>
    <row r="270" spans="3:7" x14ac:dyDescent="0.3">
      <c r="C270" s="50"/>
      <c r="D270" s="50"/>
      <c r="E270" s="50"/>
      <c r="F270" s="50"/>
      <c r="G270" s="50"/>
    </row>
    <row r="271" spans="3:7" x14ac:dyDescent="0.3">
      <c r="C271" s="50"/>
      <c r="D271" s="50"/>
      <c r="E271" s="50"/>
      <c r="F271" s="50"/>
      <c r="G271" s="50"/>
    </row>
    <row r="272" spans="3:7" x14ac:dyDescent="0.3">
      <c r="C272" s="50"/>
      <c r="D272" s="50"/>
      <c r="E272" s="50"/>
      <c r="F272" s="50"/>
      <c r="G272" s="50"/>
    </row>
    <row r="273" spans="3:7" x14ac:dyDescent="0.3">
      <c r="C273" s="50"/>
      <c r="D273" s="50"/>
      <c r="E273" s="50"/>
      <c r="F273" s="50"/>
      <c r="G273" s="50"/>
    </row>
    <row r="274" spans="3:7" x14ac:dyDescent="0.3">
      <c r="C274" s="50"/>
      <c r="D274" s="50"/>
      <c r="E274" s="50"/>
      <c r="F274" s="50"/>
      <c r="G274" s="50"/>
    </row>
    <row r="275" spans="3:7" x14ac:dyDescent="0.3">
      <c r="C275" s="50"/>
      <c r="D275" s="50"/>
      <c r="E275" s="50"/>
      <c r="F275" s="50"/>
      <c r="G275" s="50"/>
    </row>
    <row r="276" spans="3:7" x14ac:dyDescent="0.3">
      <c r="C276" s="50"/>
      <c r="D276" s="50"/>
      <c r="E276" s="50"/>
      <c r="F276" s="50"/>
      <c r="G276" s="50"/>
    </row>
    <row r="277" spans="3:7" x14ac:dyDescent="0.3">
      <c r="C277" s="50"/>
      <c r="D277" s="50"/>
      <c r="E277" s="50"/>
      <c r="F277" s="50"/>
      <c r="G277" s="50"/>
    </row>
    <row r="278" spans="3:7" x14ac:dyDescent="0.3">
      <c r="C278" s="50"/>
      <c r="D278" s="50"/>
      <c r="E278" s="50"/>
      <c r="F278" s="50"/>
      <c r="G278" s="50"/>
    </row>
    <row r="279" spans="3:7" x14ac:dyDescent="0.3">
      <c r="C279" s="50"/>
      <c r="D279" s="50"/>
      <c r="E279" s="50"/>
      <c r="F279" s="50"/>
      <c r="G279" s="50"/>
    </row>
    <row r="280" spans="3:7" x14ac:dyDescent="0.3">
      <c r="C280" s="50"/>
      <c r="D280" s="50"/>
      <c r="E280" s="50"/>
      <c r="F280" s="50"/>
      <c r="G280" s="50"/>
    </row>
    <row r="281" spans="3:7" x14ac:dyDescent="0.3">
      <c r="C281" s="50"/>
      <c r="D281" s="50"/>
      <c r="E281" s="50"/>
      <c r="F281" s="50"/>
      <c r="G281" s="50"/>
    </row>
    <row r="282" spans="3:7" x14ac:dyDescent="0.3">
      <c r="C282" s="50"/>
      <c r="D282" s="50"/>
      <c r="E282" s="50"/>
      <c r="F282" s="50"/>
      <c r="G282" s="50"/>
    </row>
    <row r="283" spans="3:7" x14ac:dyDescent="0.3">
      <c r="C283" s="50"/>
      <c r="D283" s="50"/>
      <c r="E283" s="50"/>
      <c r="F283" s="50"/>
      <c r="G283" s="50"/>
    </row>
    <row r="284" spans="3:7" x14ac:dyDescent="0.3">
      <c r="C284" s="50"/>
      <c r="D284" s="50"/>
      <c r="E284" s="50"/>
      <c r="F284" s="50"/>
      <c r="G284" s="50"/>
    </row>
    <row r="285" spans="3:7" x14ac:dyDescent="0.3">
      <c r="C285" s="50"/>
      <c r="D285" s="50"/>
      <c r="E285" s="50"/>
      <c r="F285" s="50"/>
      <c r="G285" s="50"/>
    </row>
    <row r="286" spans="3:7" x14ac:dyDescent="0.3">
      <c r="C286" s="50"/>
      <c r="D286" s="50"/>
      <c r="E286" s="50"/>
      <c r="F286" s="50"/>
      <c r="G286" s="50"/>
    </row>
    <row r="287" spans="3:7" x14ac:dyDescent="0.3">
      <c r="C287" s="50"/>
      <c r="D287" s="50"/>
      <c r="E287" s="50"/>
      <c r="F287" s="50"/>
      <c r="G287" s="50"/>
    </row>
    <row r="288" spans="3:7" x14ac:dyDescent="0.3">
      <c r="C288" s="50"/>
      <c r="D288" s="50"/>
      <c r="E288" s="50"/>
      <c r="F288" s="50"/>
      <c r="G288" s="50"/>
    </row>
    <row r="289" spans="3:7" x14ac:dyDescent="0.3">
      <c r="C289" s="50"/>
      <c r="D289" s="50"/>
      <c r="E289" s="50"/>
      <c r="F289" s="50"/>
      <c r="G289" s="50"/>
    </row>
    <row r="290" spans="3:7" x14ac:dyDescent="0.3">
      <c r="C290" s="50"/>
      <c r="D290" s="50"/>
      <c r="E290" s="50"/>
      <c r="F290" s="50"/>
      <c r="G290" s="50"/>
    </row>
    <row r="291" spans="3:7" x14ac:dyDescent="0.3">
      <c r="C291" s="50"/>
      <c r="D291" s="50"/>
      <c r="E291" s="50"/>
      <c r="F291" s="50"/>
      <c r="G291" s="50"/>
    </row>
    <row r="292" spans="3:7" x14ac:dyDescent="0.3">
      <c r="C292" s="50"/>
      <c r="D292" s="50"/>
      <c r="E292" s="50"/>
      <c r="F292" s="50"/>
      <c r="G292" s="50"/>
    </row>
    <row r="293" spans="3:7" x14ac:dyDescent="0.3">
      <c r="C293" s="50"/>
      <c r="D293" s="50"/>
      <c r="E293" s="50"/>
      <c r="F293" s="50"/>
      <c r="G293" s="50"/>
    </row>
    <row r="294" spans="3:7" x14ac:dyDescent="0.3">
      <c r="C294" s="50"/>
      <c r="D294" s="50"/>
      <c r="E294" s="50"/>
      <c r="F294" s="50"/>
      <c r="G294" s="50"/>
    </row>
    <row r="295" spans="3:7" x14ac:dyDescent="0.3">
      <c r="C295" s="50"/>
      <c r="D295" s="50"/>
      <c r="E295" s="50"/>
      <c r="F295" s="50"/>
      <c r="G295" s="50"/>
    </row>
    <row r="296" spans="3:7" x14ac:dyDescent="0.3">
      <c r="C296" s="50"/>
      <c r="D296" s="50"/>
      <c r="E296" s="50"/>
      <c r="F296" s="50"/>
      <c r="G296" s="50"/>
    </row>
    <row r="297" spans="3:7" x14ac:dyDescent="0.3">
      <c r="C297" s="50"/>
      <c r="D297" s="50"/>
      <c r="E297" s="50"/>
      <c r="F297" s="50"/>
      <c r="G297" s="50"/>
    </row>
    <row r="298" spans="3:7" x14ac:dyDescent="0.3">
      <c r="C298" s="50"/>
      <c r="D298" s="50"/>
      <c r="E298" s="50"/>
      <c r="F298" s="50"/>
      <c r="G298" s="50"/>
    </row>
    <row r="299" spans="3:7" x14ac:dyDescent="0.3">
      <c r="C299" s="50"/>
      <c r="D299" s="50"/>
      <c r="E299" s="50"/>
      <c r="F299" s="50"/>
      <c r="G299" s="50"/>
    </row>
    <row r="300" spans="3:7" x14ac:dyDescent="0.3">
      <c r="C300" s="50"/>
      <c r="D300" s="50"/>
      <c r="E300" s="50"/>
      <c r="F300" s="50"/>
      <c r="G300" s="50"/>
    </row>
    <row r="301" spans="3:7" x14ac:dyDescent="0.3">
      <c r="C301" s="50"/>
      <c r="D301" s="50"/>
      <c r="E301" s="50"/>
      <c r="F301" s="50"/>
      <c r="G301" s="50"/>
    </row>
    <row r="302" spans="3:7" x14ac:dyDescent="0.3">
      <c r="C302" s="50"/>
      <c r="D302" s="50"/>
      <c r="E302" s="50"/>
      <c r="F302" s="50"/>
      <c r="G302" s="50"/>
    </row>
    <row r="303" spans="3:7" x14ac:dyDescent="0.3">
      <c r="C303" s="50"/>
      <c r="D303" s="50"/>
      <c r="E303" s="50"/>
      <c r="F303" s="50"/>
      <c r="G303" s="50"/>
    </row>
    <row r="304" spans="3:7" x14ac:dyDescent="0.3">
      <c r="C304" s="50"/>
      <c r="D304" s="50"/>
      <c r="E304" s="50"/>
      <c r="F304" s="50"/>
      <c r="G304" s="50"/>
    </row>
    <row r="305" spans="3:7" x14ac:dyDescent="0.3">
      <c r="C305" s="50"/>
      <c r="D305" s="50"/>
      <c r="E305" s="50"/>
      <c r="F305" s="50"/>
      <c r="G305" s="50"/>
    </row>
    <row r="306" spans="3:7" x14ac:dyDescent="0.3">
      <c r="C306" s="50"/>
      <c r="D306" s="50"/>
      <c r="E306" s="50"/>
      <c r="F306" s="50"/>
      <c r="G306" s="50"/>
    </row>
    <row r="307" spans="3:7" x14ac:dyDescent="0.3">
      <c r="C307" s="50"/>
      <c r="D307" s="50"/>
      <c r="E307" s="50"/>
      <c r="F307" s="50"/>
      <c r="G307" s="50"/>
    </row>
    <row r="308" spans="3:7" x14ac:dyDescent="0.3">
      <c r="C308" s="50"/>
      <c r="D308" s="50"/>
      <c r="E308" s="50"/>
      <c r="F308" s="50"/>
      <c r="G308" s="50"/>
    </row>
    <row r="309" spans="3:7" x14ac:dyDescent="0.3">
      <c r="C309" s="50"/>
      <c r="D309" s="50"/>
      <c r="E309" s="50"/>
      <c r="F309" s="50"/>
      <c r="G309" s="50"/>
    </row>
    <row r="310" spans="3:7" x14ac:dyDescent="0.3">
      <c r="C310" s="50"/>
      <c r="D310" s="50"/>
      <c r="E310" s="50"/>
      <c r="F310" s="50"/>
      <c r="G310" s="50"/>
    </row>
    <row r="311" spans="3:7" x14ac:dyDescent="0.3">
      <c r="C311" s="50"/>
      <c r="D311" s="50"/>
      <c r="E311" s="50"/>
      <c r="F311" s="50"/>
      <c r="G311" s="50"/>
    </row>
    <row r="312" spans="3:7" x14ac:dyDescent="0.3">
      <c r="C312" s="50"/>
      <c r="D312" s="50"/>
      <c r="E312" s="50"/>
      <c r="F312" s="50"/>
      <c r="G312" s="50"/>
    </row>
    <row r="313" spans="3:7" x14ac:dyDescent="0.3">
      <c r="C313" s="50"/>
      <c r="D313" s="50"/>
      <c r="E313" s="50"/>
      <c r="F313" s="50"/>
      <c r="G313" s="50"/>
    </row>
    <row r="314" spans="3:7" x14ac:dyDescent="0.3">
      <c r="C314" s="50"/>
      <c r="D314" s="50"/>
      <c r="E314" s="50"/>
      <c r="F314" s="50"/>
      <c r="G314" s="50"/>
    </row>
    <row r="315" spans="3:7" x14ac:dyDescent="0.3">
      <c r="C315" s="50"/>
      <c r="D315" s="50"/>
      <c r="E315" s="50"/>
      <c r="F315" s="50"/>
      <c r="G315" s="50"/>
    </row>
    <row r="316" spans="3:7" x14ac:dyDescent="0.3">
      <c r="C316" s="50"/>
      <c r="D316" s="50"/>
      <c r="E316" s="50"/>
      <c r="F316" s="50"/>
      <c r="G316" s="50"/>
    </row>
    <row r="317" spans="3:7" x14ac:dyDescent="0.3">
      <c r="C317" s="50"/>
      <c r="D317" s="50"/>
      <c r="E317" s="50"/>
      <c r="F317" s="50"/>
      <c r="G317" s="50"/>
    </row>
    <row r="318" spans="3:7" x14ac:dyDescent="0.3">
      <c r="C318" s="50"/>
      <c r="D318" s="50"/>
      <c r="E318" s="50"/>
      <c r="F318" s="50"/>
      <c r="G318" s="50"/>
    </row>
    <row r="319" spans="3:7" x14ac:dyDescent="0.3">
      <c r="C319" s="50"/>
      <c r="D319" s="50"/>
      <c r="E319" s="50"/>
      <c r="F319" s="50"/>
      <c r="G319" s="50"/>
    </row>
    <row r="320" spans="3:7" x14ac:dyDescent="0.3">
      <c r="C320" s="50"/>
      <c r="D320" s="50"/>
      <c r="E320" s="50"/>
      <c r="F320" s="50"/>
      <c r="G320" s="50"/>
    </row>
    <row r="321" spans="3:7" x14ac:dyDescent="0.3">
      <c r="C321" s="50"/>
      <c r="D321" s="50"/>
      <c r="E321" s="50"/>
      <c r="F321" s="50"/>
      <c r="G321" s="50"/>
    </row>
    <row r="322" spans="3:7" x14ac:dyDescent="0.3">
      <c r="C322" s="50"/>
      <c r="D322" s="50"/>
      <c r="E322" s="50"/>
      <c r="F322" s="50"/>
      <c r="G322" s="50"/>
    </row>
    <row r="323" spans="3:7" x14ac:dyDescent="0.3">
      <c r="C323" s="50"/>
      <c r="D323" s="50"/>
      <c r="E323" s="50"/>
      <c r="F323" s="50"/>
      <c r="G323" s="50"/>
    </row>
    <row r="324" spans="3:7" x14ac:dyDescent="0.3">
      <c r="C324" s="50"/>
      <c r="D324" s="50"/>
      <c r="E324" s="50"/>
      <c r="F324" s="50"/>
      <c r="G324" s="50"/>
    </row>
    <row r="325" spans="3:7" x14ac:dyDescent="0.3">
      <c r="C325" s="50"/>
      <c r="D325" s="50"/>
      <c r="E325" s="50"/>
      <c r="F325" s="50"/>
      <c r="G325" s="50"/>
    </row>
    <row r="326" spans="3:7" x14ac:dyDescent="0.3">
      <c r="C326" s="50"/>
      <c r="D326" s="50"/>
      <c r="E326" s="50"/>
      <c r="F326" s="50"/>
      <c r="G326" s="50"/>
    </row>
    <row r="327" spans="3:7" x14ac:dyDescent="0.3">
      <c r="C327" s="50"/>
      <c r="D327" s="50"/>
      <c r="E327" s="50"/>
      <c r="F327" s="50"/>
      <c r="G327" s="50"/>
    </row>
    <row r="328" spans="3:7" x14ac:dyDescent="0.3">
      <c r="C328" s="50"/>
      <c r="D328" s="50"/>
      <c r="E328" s="50"/>
      <c r="F328" s="50"/>
      <c r="G328" s="50"/>
    </row>
    <row r="329" spans="3:7" x14ac:dyDescent="0.3">
      <c r="C329" s="50"/>
      <c r="D329" s="50"/>
      <c r="E329" s="50"/>
      <c r="F329" s="50"/>
      <c r="G329" s="50"/>
    </row>
    <row r="330" spans="3:7" x14ac:dyDescent="0.3">
      <c r="C330" s="50"/>
      <c r="D330" s="50"/>
      <c r="E330" s="50"/>
      <c r="F330" s="50"/>
      <c r="G330" s="50"/>
    </row>
    <row r="331" spans="3:7" x14ac:dyDescent="0.3">
      <c r="C331" s="50"/>
      <c r="D331" s="50"/>
      <c r="E331" s="50"/>
      <c r="F331" s="50"/>
      <c r="G331" s="50"/>
    </row>
    <row r="332" spans="3:7" x14ac:dyDescent="0.3">
      <c r="C332" s="50"/>
      <c r="D332" s="50"/>
      <c r="E332" s="50"/>
      <c r="F332" s="50"/>
      <c r="G332" s="50"/>
    </row>
    <row r="333" spans="3:7" x14ac:dyDescent="0.3">
      <c r="C333" s="50"/>
      <c r="D333" s="50"/>
      <c r="E333" s="50"/>
      <c r="F333" s="50"/>
      <c r="G333" s="50"/>
    </row>
    <row r="334" spans="3:7" x14ac:dyDescent="0.3">
      <c r="C334" s="50"/>
      <c r="D334" s="50"/>
      <c r="E334" s="50"/>
      <c r="F334" s="50"/>
      <c r="G334" s="50"/>
    </row>
    <row r="335" spans="3:7" x14ac:dyDescent="0.3">
      <c r="C335" s="50"/>
      <c r="D335" s="50"/>
      <c r="E335" s="50"/>
      <c r="F335" s="50"/>
      <c r="G335" s="50"/>
    </row>
    <row r="336" spans="3:7" x14ac:dyDescent="0.3">
      <c r="C336" s="50"/>
      <c r="D336" s="50"/>
      <c r="E336" s="50"/>
      <c r="F336" s="50"/>
      <c r="G336" s="50"/>
    </row>
    <row r="337" spans="3:7" x14ac:dyDescent="0.3">
      <c r="C337" s="50"/>
      <c r="D337" s="50"/>
      <c r="E337" s="50"/>
      <c r="F337" s="50"/>
      <c r="G337" s="50"/>
    </row>
    <row r="338" spans="3:7" x14ac:dyDescent="0.3">
      <c r="C338" s="50"/>
      <c r="D338" s="50"/>
      <c r="E338" s="50"/>
      <c r="F338" s="50"/>
      <c r="G338" s="50"/>
    </row>
    <row r="339" spans="3:7" x14ac:dyDescent="0.3">
      <c r="C339" s="50"/>
      <c r="D339" s="50"/>
      <c r="E339" s="50"/>
      <c r="F339" s="50"/>
      <c r="G339" s="50"/>
    </row>
    <row r="340" spans="3:7" x14ac:dyDescent="0.3">
      <c r="C340" s="50"/>
      <c r="D340" s="50"/>
      <c r="E340" s="50"/>
      <c r="F340" s="50"/>
      <c r="G340" s="50"/>
    </row>
    <row r="341" spans="3:7" x14ac:dyDescent="0.3">
      <c r="C341" s="50"/>
      <c r="D341" s="50"/>
      <c r="E341" s="50"/>
      <c r="F341" s="50"/>
      <c r="G341" s="50"/>
    </row>
    <row r="342" spans="3:7" x14ac:dyDescent="0.3">
      <c r="C342" s="50"/>
      <c r="D342" s="50"/>
      <c r="E342" s="50"/>
      <c r="F342" s="50"/>
      <c r="G342" s="50"/>
    </row>
    <row r="343" spans="3:7" x14ac:dyDescent="0.3">
      <c r="C343" s="50"/>
      <c r="D343" s="50"/>
      <c r="E343" s="50"/>
      <c r="F343" s="50"/>
      <c r="G343" s="50"/>
    </row>
    <row r="344" spans="3:7" x14ac:dyDescent="0.3">
      <c r="C344" s="50"/>
      <c r="D344" s="50"/>
      <c r="E344" s="50"/>
      <c r="F344" s="50"/>
      <c r="G344" s="50"/>
    </row>
    <row r="345" spans="3:7" x14ac:dyDescent="0.3">
      <c r="C345" s="50"/>
      <c r="D345" s="50"/>
      <c r="E345" s="50"/>
      <c r="F345" s="50"/>
      <c r="G345" s="50"/>
    </row>
    <row r="346" spans="3:7" x14ac:dyDescent="0.3">
      <c r="C346" s="50"/>
      <c r="D346" s="50"/>
      <c r="E346" s="50"/>
      <c r="F346" s="50"/>
      <c r="G346" s="50"/>
    </row>
    <row r="347" spans="3:7" x14ac:dyDescent="0.3">
      <c r="C347" s="50"/>
      <c r="D347" s="50"/>
      <c r="E347" s="50"/>
      <c r="F347" s="50"/>
      <c r="G347" s="50"/>
    </row>
    <row r="348" spans="3:7" x14ac:dyDescent="0.3">
      <c r="C348" s="50"/>
      <c r="D348" s="50"/>
      <c r="E348" s="50"/>
      <c r="F348" s="50"/>
      <c r="G348" s="50"/>
    </row>
    <row r="349" spans="3:7" x14ac:dyDescent="0.3">
      <c r="C349" s="50"/>
      <c r="D349" s="50"/>
      <c r="E349" s="50"/>
      <c r="F349" s="50"/>
      <c r="G349" s="50"/>
    </row>
    <row r="350" spans="3:7" x14ac:dyDescent="0.3">
      <c r="C350" s="50"/>
      <c r="D350" s="50"/>
      <c r="E350" s="50"/>
      <c r="F350" s="50"/>
      <c r="G350" s="50"/>
    </row>
    <row r="351" spans="3:7" x14ac:dyDescent="0.3">
      <c r="C351" s="50"/>
      <c r="D351" s="50"/>
      <c r="E351" s="50"/>
      <c r="F351" s="50"/>
      <c r="G351" s="50"/>
    </row>
    <row r="352" spans="3:7" x14ac:dyDescent="0.3">
      <c r="C352" s="50"/>
      <c r="D352" s="50"/>
      <c r="E352" s="50"/>
      <c r="F352" s="50"/>
      <c r="G352" s="50"/>
    </row>
    <row r="353" spans="3:7" x14ac:dyDescent="0.3">
      <c r="C353" s="50"/>
      <c r="D353" s="50"/>
      <c r="E353" s="50"/>
      <c r="F353" s="50"/>
      <c r="G353" s="50"/>
    </row>
    <row r="354" spans="3:7" x14ac:dyDescent="0.3">
      <c r="C354" s="50"/>
      <c r="D354" s="50"/>
      <c r="E354" s="50"/>
      <c r="F354" s="50"/>
      <c r="G354" s="50"/>
    </row>
    <row r="355" spans="3:7" x14ac:dyDescent="0.3">
      <c r="C355" s="50"/>
      <c r="D355" s="50"/>
      <c r="E355" s="50"/>
      <c r="F355" s="50"/>
      <c r="G355" s="50"/>
    </row>
    <row r="356" spans="3:7" x14ac:dyDescent="0.3">
      <c r="C356" s="50"/>
      <c r="D356" s="50"/>
      <c r="E356" s="50"/>
      <c r="F356" s="50"/>
      <c r="G356" s="50"/>
    </row>
    <row r="357" spans="3:7" x14ac:dyDescent="0.3">
      <c r="C357" s="50"/>
      <c r="D357" s="50"/>
      <c r="E357" s="50"/>
      <c r="F357" s="50"/>
      <c r="G357" s="50"/>
    </row>
    <row r="358" spans="3:7" x14ac:dyDescent="0.3">
      <c r="C358" s="50"/>
      <c r="D358" s="50"/>
      <c r="E358" s="50"/>
      <c r="F358" s="50"/>
      <c r="G358" s="50"/>
    </row>
    <row r="359" spans="3:7" x14ac:dyDescent="0.3">
      <c r="C359" s="50"/>
      <c r="D359" s="50"/>
      <c r="E359" s="50"/>
      <c r="F359" s="50"/>
      <c r="G359" s="50"/>
    </row>
    <row r="360" spans="3:7" x14ac:dyDescent="0.3">
      <c r="C360" s="50"/>
      <c r="D360" s="50"/>
      <c r="E360" s="50"/>
      <c r="F360" s="50"/>
      <c r="G360" s="50"/>
    </row>
    <row r="361" spans="3:7" x14ac:dyDescent="0.3">
      <c r="C361" s="50"/>
      <c r="D361" s="50"/>
      <c r="E361" s="50"/>
      <c r="F361" s="50"/>
      <c r="G361" s="50"/>
    </row>
    <row r="362" spans="3:7" x14ac:dyDescent="0.3">
      <c r="C362" s="50"/>
      <c r="D362" s="50"/>
      <c r="E362" s="50"/>
      <c r="F362" s="50"/>
      <c r="G362" s="50"/>
    </row>
    <row r="363" spans="3:7" x14ac:dyDescent="0.3">
      <c r="C363" s="50"/>
      <c r="D363" s="50"/>
      <c r="E363" s="50"/>
      <c r="F363" s="50"/>
      <c r="G363" s="50"/>
    </row>
    <row r="364" spans="3:7" x14ac:dyDescent="0.3">
      <c r="C364" s="50"/>
      <c r="D364" s="50"/>
      <c r="E364" s="50"/>
      <c r="F364" s="50"/>
      <c r="G364" s="50"/>
    </row>
    <row r="365" spans="3:7" x14ac:dyDescent="0.3">
      <c r="C365" s="50"/>
      <c r="D365" s="50"/>
      <c r="E365" s="50"/>
      <c r="F365" s="50"/>
      <c r="G365" s="50"/>
    </row>
    <row r="366" spans="3:7" x14ac:dyDescent="0.3">
      <c r="C366" s="50"/>
      <c r="D366" s="50"/>
      <c r="E366" s="50"/>
      <c r="F366" s="50"/>
      <c r="G366" s="50"/>
    </row>
    <row r="367" spans="3:7" x14ac:dyDescent="0.3">
      <c r="C367" s="50"/>
      <c r="D367" s="50"/>
      <c r="E367" s="50"/>
      <c r="F367" s="50"/>
      <c r="G367" s="50"/>
    </row>
    <row r="368" spans="3:7" x14ac:dyDescent="0.3">
      <c r="C368" s="50"/>
      <c r="D368" s="50"/>
      <c r="E368" s="50"/>
      <c r="F368" s="50"/>
      <c r="G368" s="50"/>
    </row>
    <row r="369" spans="3:7" x14ac:dyDescent="0.3">
      <c r="C369" s="50"/>
      <c r="D369" s="50"/>
      <c r="E369" s="50"/>
      <c r="F369" s="50"/>
      <c r="G369" s="50"/>
    </row>
    <row r="370" spans="3:7" x14ac:dyDescent="0.3">
      <c r="C370" s="50"/>
      <c r="D370" s="50"/>
      <c r="E370" s="50"/>
      <c r="F370" s="50"/>
      <c r="G370" s="50"/>
    </row>
    <row r="371" spans="3:7" x14ac:dyDescent="0.3">
      <c r="C371" s="50"/>
      <c r="D371" s="50"/>
      <c r="E371" s="50"/>
      <c r="F371" s="50"/>
      <c r="G371" s="50"/>
    </row>
    <row r="372" spans="3:7" x14ac:dyDescent="0.3">
      <c r="C372" s="50"/>
      <c r="D372" s="50"/>
      <c r="E372" s="50"/>
      <c r="F372" s="50"/>
      <c r="G372" s="50"/>
    </row>
    <row r="373" spans="3:7" x14ac:dyDescent="0.3">
      <c r="C373" s="50"/>
      <c r="D373" s="50"/>
      <c r="E373" s="50"/>
      <c r="F373" s="50"/>
      <c r="G373" s="50"/>
    </row>
    <row r="374" spans="3:7" x14ac:dyDescent="0.3">
      <c r="C374" s="50"/>
      <c r="D374" s="50"/>
      <c r="E374" s="50"/>
      <c r="F374" s="50"/>
      <c r="G374" s="50"/>
    </row>
    <row r="375" spans="3:7" x14ac:dyDescent="0.3">
      <c r="C375" s="50"/>
      <c r="D375" s="50"/>
      <c r="E375" s="50"/>
      <c r="F375" s="50"/>
      <c r="G375" s="50"/>
    </row>
    <row r="376" spans="3:7" x14ac:dyDescent="0.3">
      <c r="C376" s="50"/>
      <c r="D376" s="50"/>
      <c r="E376" s="50"/>
      <c r="F376" s="50"/>
      <c r="G376" s="50"/>
    </row>
    <row r="377" spans="3:7" x14ac:dyDescent="0.3">
      <c r="C377" s="50"/>
      <c r="D377" s="50"/>
      <c r="E377" s="50"/>
      <c r="F377" s="50"/>
      <c r="G377" s="50"/>
    </row>
    <row r="378" spans="3:7" x14ac:dyDescent="0.3">
      <c r="C378" s="50"/>
      <c r="D378" s="50"/>
      <c r="E378" s="50"/>
      <c r="F378" s="50"/>
      <c r="G378" s="50"/>
    </row>
    <row r="379" spans="3:7" x14ac:dyDescent="0.3">
      <c r="C379" s="50"/>
      <c r="D379" s="50"/>
      <c r="E379" s="50"/>
      <c r="F379" s="50"/>
      <c r="G379" s="50"/>
    </row>
    <row r="380" spans="3:7" x14ac:dyDescent="0.3">
      <c r="C380" s="50"/>
      <c r="D380" s="50"/>
      <c r="E380" s="50"/>
      <c r="F380" s="50"/>
      <c r="G380" s="50"/>
    </row>
    <row r="381" spans="3:7" x14ac:dyDescent="0.3">
      <c r="C381" s="50"/>
      <c r="D381" s="50"/>
      <c r="E381" s="50"/>
      <c r="F381" s="50"/>
      <c r="G381" s="50"/>
    </row>
    <row r="382" spans="3:7" x14ac:dyDescent="0.3">
      <c r="C382" s="50"/>
      <c r="D382" s="50"/>
      <c r="E382" s="50"/>
      <c r="F382" s="50"/>
      <c r="G382" s="50"/>
    </row>
    <row r="383" spans="3:7" x14ac:dyDescent="0.3">
      <c r="C383" s="50"/>
      <c r="D383" s="50"/>
      <c r="E383" s="50"/>
      <c r="F383" s="50"/>
      <c r="G383" s="50"/>
    </row>
    <row r="384" spans="3:7" x14ac:dyDescent="0.3">
      <c r="C384" s="50"/>
      <c r="D384" s="50"/>
      <c r="E384" s="50"/>
      <c r="F384" s="50"/>
      <c r="G384" s="50"/>
    </row>
    <row r="385" spans="3:7" x14ac:dyDescent="0.3">
      <c r="C385" s="50"/>
      <c r="D385" s="50"/>
      <c r="E385" s="50"/>
      <c r="F385" s="50"/>
      <c r="G385" s="50"/>
    </row>
    <row r="386" spans="3:7" x14ac:dyDescent="0.3">
      <c r="C386" s="50"/>
      <c r="D386" s="50"/>
      <c r="E386" s="50"/>
      <c r="F386" s="50"/>
      <c r="G386" s="50"/>
    </row>
    <row r="387" spans="3:7" x14ac:dyDescent="0.3">
      <c r="C387" s="50"/>
      <c r="D387" s="50"/>
      <c r="E387" s="50"/>
      <c r="F387" s="50"/>
      <c r="G387" s="50"/>
    </row>
    <row r="388" spans="3:7" x14ac:dyDescent="0.3">
      <c r="C388" s="50"/>
      <c r="D388" s="50"/>
      <c r="E388" s="50"/>
      <c r="F388" s="50"/>
      <c r="G388" s="50"/>
    </row>
    <row r="389" spans="3:7" x14ac:dyDescent="0.3">
      <c r="C389" s="50"/>
      <c r="D389" s="50"/>
      <c r="E389" s="50"/>
      <c r="F389" s="50"/>
      <c r="G389" s="50"/>
    </row>
    <row r="390" spans="3:7" x14ac:dyDescent="0.3">
      <c r="C390" s="50"/>
      <c r="D390" s="50"/>
      <c r="E390" s="50"/>
      <c r="F390" s="50"/>
      <c r="G390" s="50"/>
    </row>
    <row r="391" spans="3:7" x14ac:dyDescent="0.3">
      <c r="C391" s="50"/>
      <c r="D391" s="50"/>
      <c r="E391" s="50"/>
      <c r="F391" s="50"/>
      <c r="G391" s="50"/>
    </row>
    <row r="392" spans="3:7" x14ac:dyDescent="0.3">
      <c r="C392" s="50"/>
      <c r="D392" s="50"/>
      <c r="E392" s="50"/>
      <c r="F392" s="50"/>
      <c r="G392" s="50"/>
    </row>
    <row r="393" spans="3:7" x14ac:dyDescent="0.3">
      <c r="C393" s="50"/>
      <c r="D393" s="50"/>
      <c r="E393" s="50"/>
      <c r="F393" s="50"/>
      <c r="G393" s="50"/>
    </row>
    <row r="394" spans="3:7" x14ac:dyDescent="0.3">
      <c r="C394" s="50"/>
      <c r="D394" s="50"/>
      <c r="E394" s="50"/>
      <c r="F394" s="50"/>
      <c r="G394" s="50"/>
    </row>
    <row r="395" spans="3:7" x14ac:dyDescent="0.3">
      <c r="C395" s="50"/>
      <c r="D395" s="50"/>
      <c r="E395" s="50"/>
      <c r="F395" s="50"/>
      <c r="G395" s="50"/>
    </row>
    <row r="396" spans="3:7" x14ac:dyDescent="0.3">
      <c r="C396" s="50"/>
      <c r="D396" s="50"/>
      <c r="E396" s="50"/>
      <c r="F396" s="50"/>
      <c r="G396" s="50"/>
    </row>
    <row r="397" spans="3:7" x14ac:dyDescent="0.3">
      <c r="C397" s="50"/>
      <c r="D397" s="50"/>
      <c r="E397" s="50"/>
      <c r="F397" s="50"/>
      <c r="G397" s="50"/>
    </row>
    <row r="398" spans="3:7" x14ac:dyDescent="0.3">
      <c r="C398" s="50"/>
      <c r="D398" s="50"/>
      <c r="E398" s="50"/>
      <c r="F398" s="50"/>
      <c r="G398" s="50"/>
    </row>
    <row r="399" spans="3:7" x14ac:dyDescent="0.3">
      <c r="C399" s="50"/>
      <c r="D399" s="50"/>
      <c r="E399" s="50"/>
      <c r="F399" s="50"/>
      <c r="G399" s="50"/>
    </row>
    <row r="400" spans="3:7" x14ac:dyDescent="0.3">
      <c r="C400" s="50"/>
      <c r="D400" s="50"/>
      <c r="E400" s="50"/>
      <c r="F400" s="50"/>
      <c r="G400" s="50"/>
    </row>
    <row r="401" spans="3:7" x14ac:dyDescent="0.3">
      <c r="C401" s="50"/>
      <c r="D401" s="50"/>
      <c r="E401" s="50"/>
      <c r="F401" s="50"/>
      <c r="G401" s="50"/>
    </row>
    <row r="402" spans="3:7" x14ac:dyDescent="0.3">
      <c r="C402" s="50"/>
      <c r="D402" s="50"/>
      <c r="E402" s="50"/>
      <c r="F402" s="50"/>
      <c r="G402" s="50"/>
    </row>
    <row r="403" spans="3:7" x14ac:dyDescent="0.3">
      <c r="C403" s="50"/>
      <c r="D403" s="50"/>
      <c r="E403" s="50"/>
      <c r="F403" s="50"/>
      <c r="G403" s="50"/>
    </row>
    <row r="404" spans="3:7" x14ac:dyDescent="0.3">
      <c r="C404" s="50"/>
      <c r="D404" s="50"/>
      <c r="E404" s="50"/>
      <c r="F404" s="50"/>
      <c r="G404" s="50"/>
    </row>
    <row r="405" spans="3:7" x14ac:dyDescent="0.3">
      <c r="C405" s="50"/>
      <c r="D405" s="50"/>
      <c r="E405" s="50"/>
      <c r="F405" s="50"/>
      <c r="G405" s="50"/>
    </row>
    <row r="406" spans="3:7" x14ac:dyDescent="0.3">
      <c r="C406" s="50"/>
      <c r="D406" s="50"/>
      <c r="E406" s="50"/>
      <c r="F406" s="50"/>
      <c r="G406" s="50"/>
    </row>
    <row r="407" spans="3:7" x14ac:dyDescent="0.3">
      <c r="C407" s="50"/>
      <c r="D407" s="50"/>
      <c r="E407" s="50"/>
      <c r="F407" s="50"/>
      <c r="G407" s="50"/>
    </row>
    <row r="408" spans="3:7" x14ac:dyDescent="0.3">
      <c r="C408" s="50"/>
      <c r="D408" s="50"/>
      <c r="E408" s="50"/>
      <c r="F408" s="50"/>
      <c r="G408" s="50"/>
    </row>
    <row r="409" spans="3:7" x14ac:dyDescent="0.3">
      <c r="C409" s="50"/>
      <c r="D409" s="50"/>
      <c r="E409" s="50"/>
      <c r="F409" s="50"/>
      <c r="G409" s="50"/>
    </row>
    <row r="410" spans="3:7" x14ac:dyDescent="0.3">
      <c r="C410" s="50"/>
      <c r="D410" s="50"/>
      <c r="E410" s="50"/>
      <c r="F410" s="50"/>
      <c r="G410" s="50"/>
    </row>
    <row r="411" spans="3:7" x14ac:dyDescent="0.3">
      <c r="C411" s="50"/>
      <c r="D411" s="50"/>
      <c r="E411" s="50"/>
      <c r="F411" s="50"/>
      <c r="G411" s="50"/>
    </row>
    <row r="412" spans="3:7" x14ac:dyDescent="0.3">
      <c r="C412" s="50"/>
      <c r="D412" s="50"/>
      <c r="E412" s="50"/>
      <c r="F412" s="50"/>
      <c r="G412" s="50"/>
    </row>
    <row r="413" spans="3:7" x14ac:dyDescent="0.3">
      <c r="C413" s="50"/>
      <c r="D413" s="50"/>
      <c r="E413" s="50"/>
      <c r="F413" s="50"/>
      <c r="G413" s="50"/>
    </row>
    <row r="414" spans="3:7" x14ac:dyDescent="0.3">
      <c r="C414" s="50"/>
      <c r="D414" s="50"/>
      <c r="E414" s="50"/>
      <c r="F414" s="50"/>
      <c r="G414" s="50"/>
    </row>
    <row r="415" spans="3:7" x14ac:dyDescent="0.3">
      <c r="C415" s="50"/>
      <c r="D415" s="50"/>
      <c r="E415" s="50"/>
      <c r="F415" s="50"/>
      <c r="G415" s="50"/>
    </row>
    <row r="416" spans="3:7" x14ac:dyDescent="0.3">
      <c r="C416" s="50"/>
      <c r="D416" s="50"/>
      <c r="E416" s="50"/>
      <c r="F416" s="50"/>
      <c r="G416" s="50"/>
    </row>
    <row r="417" spans="3:7" x14ac:dyDescent="0.3">
      <c r="C417" s="50"/>
      <c r="D417" s="50"/>
      <c r="E417" s="50"/>
      <c r="F417" s="50"/>
      <c r="G417" s="50"/>
    </row>
    <row r="418" spans="3:7" x14ac:dyDescent="0.3">
      <c r="C418" s="50"/>
      <c r="D418" s="50"/>
      <c r="E418" s="50"/>
      <c r="F418" s="50"/>
      <c r="G418" s="50"/>
    </row>
    <row r="419" spans="3:7" x14ac:dyDescent="0.3">
      <c r="C419" s="50"/>
      <c r="D419" s="50"/>
      <c r="E419" s="50"/>
      <c r="F419" s="50"/>
      <c r="G419" s="50"/>
    </row>
    <row r="420" spans="3:7" x14ac:dyDescent="0.3">
      <c r="C420" s="50"/>
      <c r="D420" s="50"/>
      <c r="E420" s="50"/>
      <c r="F420" s="50"/>
      <c r="G420" s="50"/>
    </row>
    <row r="421" spans="3:7" x14ac:dyDescent="0.3">
      <c r="C421" s="50"/>
      <c r="D421" s="50"/>
      <c r="E421" s="50"/>
      <c r="F421" s="50"/>
      <c r="G421" s="50"/>
    </row>
    <row r="422" spans="3:7" x14ac:dyDescent="0.3">
      <c r="C422" s="50"/>
      <c r="D422" s="50"/>
      <c r="E422" s="50"/>
      <c r="F422" s="50"/>
      <c r="G422" s="50"/>
    </row>
    <row r="423" spans="3:7" x14ac:dyDescent="0.3">
      <c r="C423" s="50"/>
      <c r="D423" s="50"/>
      <c r="E423" s="50"/>
      <c r="F423" s="50"/>
      <c r="G423" s="50"/>
    </row>
    <row r="424" spans="3:7" x14ac:dyDescent="0.3">
      <c r="C424" s="50"/>
      <c r="D424" s="50"/>
      <c r="E424" s="50"/>
      <c r="F424" s="50"/>
      <c r="G424" s="50"/>
    </row>
    <row r="425" spans="3:7" x14ac:dyDescent="0.3">
      <c r="C425" s="50"/>
      <c r="D425" s="50"/>
      <c r="E425" s="50"/>
      <c r="F425" s="50"/>
      <c r="G425" s="50"/>
    </row>
    <row r="426" spans="3:7" x14ac:dyDescent="0.3">
      <c r="C426" s="50"/>
      <c r="D426" s="50"/>
      <c r="E426" s="50"/>
      <c r="F426" s="50"/>
      <c r="G426" s="50"/>
    </row>
    <row r="427" spans="3:7" x14ac:dyDescent="0.3">
      <c r="C427" s="50"/>
      <c r="D427" s="50"/>
      <c r="E427" s="50"/>
      <c r="F427" s="50"/>
      <c r="G427" s="50"/>
    </row>
    <row r="428" spans="3:7" x14ac:dyDescent="0.3">
      <c r="C428" s="50"/>
      <c r="D428" s="50"/>
      <c r="E428" s="50"/>
      <c r="F428" s="50"/>
      <c r="G428" s="50"/>
    </row>
    <row r="429" spans="3:7" x14ac:dyDescent="0.3">
      <c r="C429" s="50"/>
      <c r="D429" s="50"/>
      <c r="E429" s="50"/>
      <c r="F429" s="50"/>
      <c r="G429" s="50"/>
    </row>
    <row r="430" spans="3:7" x14ac:dyDescent="0.3">
      <c r="C430" s="50"/>
      <c r="D430" s="50"/>
      <c r="E430" s="50"/>
      <c r="F430" s="50"/>
      <c r="G430" s="50"/>
    </row>
    <row r="431" spans="3:7" x14ac:dyDescent="0.3">
      <c r="C431" s="50"/>
      <c r="D431" s="50"/>
      <c r="E431" s="50"/>
      <c r="F431" s="50"/>
      <c r="G431" s="50"/>
    </row>
    <row r="432" spans="3:7" x14ac:dyDescent="0.3">
      <c r="C432" s="50"/>
      <c r="D432" s="50"/>
      <c r="E432" s="50"/>
      <c r="F432" s="50"/>
      <c r="G432" s="50"/>
    </row>
    <row r="433" spans="3:7" x14ac:dyDescent="0.3">
      <c r="C433" s="50"/>
      <c r="D433" s="50"/>
      <c r="E433" s="50"/>
      <c r="F433" s="50"/>
      <c r="G433" s="50"/>
    </row>
    <row r="434" spans="3:7" x14ac:dyDescent="0.3">
      <c r="C434" s="50"/>
      <c r="D434" s="50"/>
      <c r="E434" s="50"/>
      <c r="F434" s="50"/>
      <c r="G434" s="50"/>
    </row>
    <row r="435" spans="3:7" x14ac:dyDescent="0.3">
      <c r="C435" s="50"/>
      <c r="D435" s="50"/>
      <c r="E435" s="50"/>
      <c r="F435" s="50"/>
      <c r="G435" s="50"/>
    </row>
    <row r="436" spans="3:7" x14ac:dyDescent="0.3">
      <c r="C436" s="50"/>
      <c r="D436" s="50"/>
      <c r="E436" s="50"/>
      <c r="F436" s="50"/>
      <c r="G436" s="50"/>
    </row>
    <row r="437" spans="3:7" x14ac:dyDescent="0.3">
      <c r="C437" s="50"/>
      <c r="D437" s="50"/>
      <c r="E437" s="50"/>
      <c r="F437" s="50"/>
      <c r="G437" s="50"/>
    </row>
    <row r="438" spans="3:7" x14ac:dyDescent="0.3">
      <c r="C438" s="50"/>
      <c r="D438" s="50"/>
      <c r="E438" s="50"/>
      <c r="F438" s="50"/>
      <c r="G438" s="50"/>
    </row>
    <row r="439" spans="3:7" x14ac:dyDescent="0.3">
      <c r="C439" s="50"/>
      <c r="D439" s="50"/>
      <c r="E439" s="50"/>
      <c r="F439" s="50"/>
      <c r="G439" s="50"/>
    </row>
    <row r="440" spans="3:7" x14ac:dyDescent="0.3">
      <c r="C440" s="50"/>
      <c r="D440" s="50"/>
      <c r="E440" s="50"/>
      <c r="F440" s="50"/>
      <c r="G440" s="50"/>
    </row>
    <row r="441" spans="3:7" x14ac:dyDescent="0.3">
      <c r="C441" s="50"/>
      <c r="D441" s="50"/>
      <c r="E441" s="50"/>
      <c r="F441" s="50"/>
      <c r="G441" s="50"/>
    </row>
    <row r="442" spans="3:7" x14ac:dyDescent="0.3">
      <c r="C442" s="50"/>
      <c r="D442" s="50"/>
      <c r="E442" s="50"/>
      <c r="F442" s="50"/>
      <c r="G442" s="50"/>
    </row>
    <row r="443" spans="3:7" x14ac:dyDescent="0.3">
      <c r="C443" s="50"/>
      <c r="D443" s="50"/>
      <c r="E443" s="50"/>
      <c r="F443" s="50"/>
      <c r="G443" s="50"/>
    </row>
    <row r="444" spans="3:7" x14ac:dyDescent="0.3">
      <c r="C444" s="50"/>
      <c r="D444" s="50"/>
      <c r="E444" s="50"/>
      <c r="F444" s="50"/>
      <c r="G444" s="50"/>
    </row>
    <row r="445" spans="3:7" x14ac:dyDescent="0.3">
      <c r="C445" s="50"/>
      <c r="D445" s="50"/>
      <c r="E445" s="50"/>
      <c r="F445" s="50"/>
      <c r="G445" s="50"/>
    </row>
    <row r="446" spans="3:7" x14ac:dyDescent="0.3">
      <c r="C446" s="50"/>
      <c r="D446" s="50"/>
      <c r="E446" s="50"/>
      <c r="F446" s="50"/>
      <c r="G446" s="50"/>
    </row>
    <row r="447" spans="3:7" x14ac:dyDescent="0.3">
      <c r="C447" s="50"/>
      <c r="D447" s="50"/>
      <c r="E447" s="50"/>
      <c r="F447" s="50"/>
      <c r="G447" s="50"/>
    </row>
    <row r="448" spans="3:7" x14ac:dyDescent="0.3">
      <c r="C448" s="50"/>
      <c r="D448" s="50"/>
      <c r="E448" s="50"/>
      <c r="F448" s="50"/>
      <c r="G448" s="50"/>
    </row>
    <row r="449" spans="3:7" x14ac:dyDescent="0.3">
      <c r="C449" s="50"/>
      <c r="D449" s="50"/>
      <c r="E449" s="50"/>
      <c r="F449" s="50"/>
      <c r="G449" s="50"/>
    </row>
    <row r="450" spans="3:7" x14ac:dyDescent="0.3">
      <c r="C450" s="50"/>
      <c r="D450" s="50"/>
      <c r="E450" s="50"/>
      <c r="F450" s="50"/>
      <c r="G450" s="50"/>
    </row>
    <row r="451" spans="3:7" x14ac:dyDescent="0.3">
      <c r="C451" s="50"/>
      <c r="D451" s="50"/>
      <c r="E451" s="50"/>
      <c r="F451" s="50"/>
      <c r="G451" s="50"/>
    </row>
    <row r="452" spans="3:7" x14ac:dyDescent="0.3">
      <c r="C452" s="50"/>
      <c r="D452" s="50"/>
      <c r="E452" s="50"/>
      <c r="F452" s="50"/>
      <c r="G452" s="50"/>
    </row>
    <row r="453" spans="3:7" x14ac:dyDescent="0.3">
      <c r="C453" s="50"/>
      <c r="D453" s="50"/>
      <c r="E453" s="50"/>
      <c r="F453" s="50"/>
      <c r="G453" s="50"/>
    </row>
    <row r="454" spans="3:7" x14ac:dyDescent="0.3">
      <c r="C454" s="50"/>
      <c r="D454" s="50"/>
      <c r="E454" s="50"/>
      <c r="F454" s="50"/>
      <c r="G454" s="50"/>
    </row>
    <row r="455" spans="3:7" x14ac:dyDescent="0.3">
      <c r="C455" s="50"/>
      <c r="D455" s="50"/>
      <c r="E455" s="50"/>
      <c r="F455" s="50"/>
      <c r="G455" s="50"/>
    </row>
    <row r="456" spans="3:7" x14ac:dyDescent="0.3">
      <c r="C456" s="50"/>
      <c r="D456" s="50"/>
      <c r="E456" s="50"/>
      <c r="F456" s="50"/>
      <c r="G456" s="50"/>
    </row>
    <row r="457" spans="3:7" x14ac:dyDescent="0.3">
      <c r="C457" s="50"/>
      <c r="D457" s="50"/>
      <c r="E457" s="50"/>
      <c r="F457" s="50"/>
      <c r="G457" s="50"/>
    </row>
    <row r="458" spans="3:7" x14ac:dyDescent="0.3">
      <c r="C458" s="50"/>
      <c r="D458" s="50"/>
      <c r="E458" s="50"/>
      <c r="F458" s="50"/>
      <c r="G458" s="50"/>
    </row>
    <row r="459" spans="3:7" x14ac:dyDescent="0.3">
      <c r="C459" s="50"/>
      <c r="D459" s="50"/>
      <c r="E459" s="50"/>
      <c r="F459" s="50"/>
      <c r="G459" s="50"/>
    </row>
    <row r="460" spans="3:7" x14ac:dyDescent="0.3">
      <c r="C460" s="50"/>
      <c r="D460" s="50"/>
      <c r="E460" s="50"/>
      <c r="F460" s="50"/>
      <c r="G460" s="50"/>
    </row>
    <row r="461" spans="3:7" x14ac:dyDescent="0.3">
      <c r="C461" s="50"/>
      <c r="D461" s="50"/>
      <c r="E461" s="50"/>
      <c r="F461" s="50"/>
      <c r="G461" s="50"/>
    </row>
    <row r="462" spans="3:7" x14ac:dyDescent="0.3">
      <c r="C462" s="50"/>
      <c r="D462" s="50"/>
      <c r="E462" s="50"/>
      <c r="F462" s="50"/>
      <c r="G462" s="50"/>
    </row>
  </sheetData>
  <mergeCells count="151">
    <mergeCell ref="C208:E208"/>
    <mergeCell ref="B206:E206"/>
    <mergeCell ref="F206:G206"/>
    <mergeCell ref="F207:G207"/>
    <mergeCell ref="C200:E200"/>
    <mergeCell ref="C201:E201"/>
    <mergeCell ref="C202:E202"/>
    <mergeCell ref="C203:E203"/>
    <mergeCell ref="C196:E196"/>
    <mergeCell ref="C197:E197"/>
    <mergeCell ref="C198:E198"/>
    <mergeCell ref="C199:E199"/>
    <mergeCell ref="C188:E188"/>
    <mergeCell ref="C189:E189"/>
    <mergeCell ref="C190:E190"/>
    <mergeCell ref="C191:E191"/>
    <mergeCell ref="C192:E192"/>
    <mergeCell ref="C193:E193"/>
    <mergeCell ref="C179:E179"/>
    <mergeCell ref="C180:E180"/>
    <mergeCell ref="C181:E181"/>
    <mergeCell ref="C182:E182"/>
    <mergeCell ref="C183:E183"/>
    <mergeCell ref="C187:E187"/>
    <mergeCell ref="C169:E169"/>
    <mergeCell ref="C170:E170"/>
    <mergeCell ref="C175:E175"/>
    <mergeCell ref="C176:E176"/>
    <mergeCell ref="C177:E177"/>
    <mergeCell ref="C178:E178"/>
    <mergeCell ref="C166:E166"/>
    <mergeCell ref="C167:E167"/>
    <mergeCell ref="C168:E168"/>
    <mergeCell ref="C158:E158"/>
    <mergeCell ref="C159:E159"/>
    <mergeCell ref="C160:E160"/>
    <mergeCell ref="C161:E161"/>
    <mergeCell ref="C162:E162"/>
    <mergeCell ref="C163:E163"/>
    <mergeCell ref="C150:E150"/>
    <mergeCell ref="C151:E151"/>
    <mergeCell ref="C154:E154"/>
    <mergeCell ref="C155:E155"/>
    <mergeCell ref="C156:E156"/>
    <mergeCell ref="C157:E157"/>
    <mergeCell ref="C141:E141"/>
    <mergeCell ref="C142:E142"/>
    <mergeCell ref="C143:E143"/>
    <mergeCell ref="C147:E147"/>
    <mergeCell ref="C148:E148"/>
    <mergeCell ref="C149:E149"/>
    <mergeCell ref="C135:E135"/>
    <mergeCell ref="C136:E136"/>
    <mergeCell ref="C137:E137"/>
    <mergeCell ref="C138:E138"/>
    <mergeCell ref="C139:E139"/>
    <mergeCell ref="C140:E140"/>
    <mergeCell ref="C129:E129"/>
    <mergeCell ref="C130:E130"/>
    <mergeCell ref="C131:E131"/>
    <mergeCell ref="C132:E132"/>
    <mergeCell ref="C133:E133"/>
    <mergeCell ref="C134:E134"/>
    <mergeCell ref="C121:E121"/>
    <mergeCell ref="C122:E122"/>
    <mergeCell ref="C123:E123"/>
    <mergeCell ref="C124:E124"/>
    <mergeCell ref="C125:E125"/>
    <mergeCell ref="C126:E126"/>
    <mergeCell ref="C115:E115"/>
    <mergeCell ref="C116:E116"/>
    <mergeCell ref="C117:E117"/>
    <mergeCell ref="C118:E118"/>
    <mergeCell ref="C109:E109"/>
    <mergeCell ref="C110:E110"/>
    <mergeCell ref="C113:E113"/>
    <mergeCell ref="C114:E114"/>
    <mergeCell ref="C103:E103"/>
    <mergeCell ref="C104:E104"/>
    <mergeCell ref="C105:E105"/>
    <mergeCell ref="C106:E106"/>
    <mergeCell ref="C107:E107"/>
    <mergeCell ref="C108:E108"/>
    <mergeCell ref="C95:E95"/>
    <mergeCell ref="C96:E96"/>
    <mergeCell ref="C97:E97"/>
    <mergeCell ref="C98:E98"/>
    <mergeCell ref="C99:E99"/>
    <mergeCell ref="C100:E100"/>
    <mergeCell ref="C89:E89"/>
    <mergeCell ref="C90:E90"/>
    <mergeCell ref="C91:E91"/>
    <mergeCell ref="C92:E92"/>
    <mergeCell ref="C93:E93"/>
    <mergeCell ref="C94:E94"/>
    <mergeCell ref="C83:E83"/>
    <mergeCell ref="C84:E84"/>
    <mergeCell ref="C85:E85"/>
    <mergeCell ref="C86:E86"/>
    <mergeCell ref="C87:E87"/>
    <mergeCell ref="C88:E88"/>
    <mergeCell ref="C79:E79"/>
    <mergeCell ref="C80:E80"/>
    <mergeCell ref="C81:E81"/>
    <mergeCell ref="C82:E82"/>
    <mergeCell ref="C73:E73"/>
    <mergeCell ref="C74:E74"/>
    <mergeCell ref="C75:E75"/>
    <mergeCell ref="C76:E76"/>
    <mergeCell ref="C77:E77"/>
    <mergeCell ref="C78:E78"/>
    <mergeCell ref="C67:E67"/>
    <mergeCell ref="C68:E68"/>
    <mergeCell ref="C69:E69"/>
    <mergeCell ref="C70:E70"/>
    <mergeCell ref="C71:E71"/>
    <mergeCell ref="C72:E72"/>
    <mergeCell ref="C61:E61"/>
    <mergeCell ref="C62:E62"/>
    <mergeCell ref="C63:E63"/>
    <mergeCell ref="C64:E64"/>
    <mergeCell ref="C65:E65"/>
    <mergeCell ref="C66:E66"/>
    <mergeCell ref="C54:E54"/>
    <mergeCell ref="C55:E55"/>
    <mergeCell ref="C56:E56"/>
    <mergeCell ref="C57:E57"/>
    <mergeCell ref="C58:E58"/>
    <mergeCell ref="C60:E60"/>
    <mergeCell ref="C59:E59"/>
    <mergeCell ref="C48:E48"/>
    <mergeCell ref="C49:E49"/>
    <mergeCell ref="C50:E50"/>
    <mergeCell ref="C51:E51"/>
    <mergeCell ref="C52:E52"/>
    <mergeCell ref="C53:E53"/>
    <mergeCell ref="C42:E42"/>
    <mergeCell ref="C43:E43"/>
    <mergeCell ref="C44:E44"/>
    <mergeCell ref="C45:E45"/>
    <mergeCell ref="C46:E46"/>
    <mergeCell ref="C47:E47"/>
    <mergeCell ref="A1:G2"/>
    <mergeCell ref="A3:G3"/>
    <mergeCell ref="C35:E35"/>
    <mergeCell ref="C36:E36"/>
    <mergeCell ref="B4:D4"/>
    <mergeCell ref="B5:D5"/>
    <mergeCell ref="E4:F4"/>
    <mergeCell ref="E5:F5"/>
    <mergeCell ref="E6:F6"/>
  </mergeCells>
  <pageMargins left="0.70866141732283472" right="0.70866141732283472" top="0.74803149606299213" bottom="0.74803149606299213" header="0.31496062992125984" footer="0.31496062992125984"/>
  <pageSetup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85" zoomScaleNormal="100" zoomScaleSheetLayoutView="85" workbookViewId="0">
      <selection activeCell="A3" sqref="A3:D3"/>
    </sheetView>
  </sheetViews>
  <sheetFormatPr baseColWidth="10" defaultRowHeight="14.4" x14ac:dyDescent="0.3"/>
  <cols>
    <col min="1" max="1" width="20.88671875" customWidth="1"/>
    <col min="2" max="2" width="45.88671875" customWidth="1"/>
    <col min="3" max="3" width="19.44140625" style="50" customWidth="1"/>
  </cols>
  <sheetData>
    <row r="1" spans="1:7" ht="15.75" customHeight="1" x14ac:dyDescent="0.3">
      <c r="A1" s="197" t="s">
        <v>2020</v>
      </c>
      <c r="B1" s="198"/>
      <c r="C1" s="198"/>
      <c r="D1" s="199"/>
      <c r="E1" s="150"/>
      <c r="F1" s="151"/>
    </row>
    <row r="2" spans="1:7" ht="15.75" customHeight="1" thickBot="1" x14ac:dyDescent="0.35">
      <c r="A2" s="200"/>
      <c r="B2" s="201"/>
      <c r="C2" s="201"/>
      <c r="D2" s="202"/>
      <c r="E2" s="150"/>
      <c r="F2" s="151"/>
      <c r="G2" s="91"/>
    </row>
    <row r="3" spans="1:7" ht="15" thickBot="1" x14ac:dyDescent="0.35">
      <c r="A3" s="203" t="s">
        <v>304</v>
      </c>
      <c r="B3" s="204"/>
      <c r="C3" s="204"/>
      <c r="D3" s="205"/>
      <c r="E3" s="90"/>
      <c r="F3" s="91"/>
      <c r="G3" s="91"/>
    </row>
    <row r="4" spans="1:7" x14ac:dyDescent="0.3">
      <c r="B4" s="132" t="s">
        <v>305</v>
      </c>
      <c r="C4" s="4" t="s">
        <v>307</v>
      </c>
      <c r="G4" s="91"/>
    </row>
    <row r="5" spans="1:7" x14ac:dyDescent="0.3">
      <c r="B5" s="132" t="s">
        <v>306</v>
      </c>
      <c r="C5" s="4" t="s">
        <v>308</v>
      </c>
      <c r="G5" s="4"/>
    </row>
    <row r="6" spans="1:7" x14ac:dyDescent="0.3">
      <c r="C6" s="93" t="s">
        <v>309</v>
      </c>
      <c r="D6" s="92"/>
      <c r="G6" s="4"/>
    </row>
    <row r="8" spans="1:7" x14ac:dyDescent="0.3">
      <c r="A8" s="196" t="s">
        <v>330</v>
      </c>
      <c r="B8" s="196"/>
      <c r="C8" s="196"/>
      <c r="D8" s="196"/>
    </row>
    <row r="9" spans="1:7" x14ac:dyDescent="0.3">
      <c r="A9" s="4"/>
      <c r="B9" s="4"/>
      <c r="C9" s="70"/>
    </row>
    <row r="10" spans="1:7" x14ac:dyDescent="0.3">
      <c r="A10" s="4" t="s">
        <v>2021</v>
      </c>
      <c r="B10" s="4"/>
      <c r="C10" s="70">
        <v>67248.210000000006</v>
      </c>
    </row>
    <row r="11" spans="1:7" ht="15" thickBot="1" x14ac:dyDescent="0.35">
      <c r="A11" s="4" t="s">
        <v>2022</v>
      </c>
      <c r="B11" s="4"/>
      <c r="C11" s="129">
        <v>24</v>
      </c>
      <c r="D11" t="s">
        <v>2024</v>
      </c>
    </row>
    <row r="12" spans="1:7" x14ac:dyDescent="0.3">
      <c r="B12" s="128" t="s">
        <v>2023</v>
      </c>
      <c r="C12" s="127">
        <f>C11*C10</f>
        <v>1613957.04</v>
      </c>
    </row>
    <row r="13" spans="1:7" x14ac:dyDescent="0.3">
      <c r="A13" s="4"/>
      <c r="B13" s="4"/>
      <c r="C13" s="70"/>
    </row>
    <row r="14" spans="1:7" ht="15" thickBot="1" x14ac:dyDescent="0.35">
      <c r="A14" s="4" t="s">
        <v>2025</v>
      </c>
      <c r="B14" s="206" t="s">
        <v>2026</v>
      </c>
      <c r="C14" s="206"/>
      <c r="D14" s="206"/>
    </row>
    <row r="15" spans="1:7" x14ac:dyDescent="0.3">
      <c r="A15" s="4"/>
      <c r="B15" s="176" t="s">
        <v>2027</v>
      </c>
      <c r="C15" s="176"/>
      <c r="D15" s="176"/>
    </row>
    <row r="16" spans="1:7" x14ac:dyDescent="0.3">
      <c r="A16" s="4"/>
      <c r="B16" s="4"/>
      <c r="C16" s="70"/>
    </row>
    <row r="17" spans="1:4" ht="15" thickBot="1" x14ac:dyDescent="0.35">
      <c r="A17" s="4" t="s">
        <v>2025</v>
      </c>
      <c r="B17" s="207">
        <f>C12</f>
        <v>1613957.04</v>
      </c>
      <c r="C17" s="207"/>
      <c r="D17" s="207"/>
    </row>
    <row r="18" spans="1:4" x14ac:dyDescent="0.3">
      <c r="A18" s="4"/>
      <c r="B18" s="176" t="s">
        <v>2028</v>
      </c>
      <c r="C18" s="176"/>
      <c r="D18" s="176"/>
    </row>
    <row r="19" spans="1:4" x14ac:dyDescent="0.3">
      <c r="A19" s="4"/>
      <c r="B19" s="46"/>
      <c r="C19" s="46"/>
    </row>
    <row r="20" spans="1:4" x14ac:dyDescent="0.3">
      <c r="A20" s="4"/>
      <c r="B20" s="70">
        <f>8754800.89+1613957.04</f>
        <v>10368757.93</v>
      </c>
      <c r="C20" s="70"/>
    </row>
    <row r="21" spans="1:4" x14ac:dyDescent="0.3">
      <c r="A21" s="4"/>
      <c r="B21" s="70"/>
      <c r="C21" s="70"/>
    </row>
    <row r="22" spans="1:4" x14ac:dyDescent="0.3">
      <c r="A22" s="4" t="s">
        <v>2025</v>
      </c>
      <c r="B22" s="130">
        <f>1613957.04/(8745800.89+1613957.04)</f>
        <v>0.15579099925938136</v>
      </c>
      <c r="C22" s="70"/>
    </row>
    <row r="23" spans="1:4" x14ac:dyDescent="0.3">
      <c r="A23" s="4"/>
      <c r="B23" s="4"/>
      <c r="C23" s="70"/>
    </row>
    <row r="24" spans="1:4" x14ac:dyDescent="0.3">
      <c r="A24" s="196" t="s">
        <v>2029</v>
      </c>
      <c r="B24" s="196"/>
      <c r="C24" s="196"/>
      <c r="D24" s="196"/>
    </row>
    <row r="25" spans="1:4" x14ac:dyDescent="0.3">
      <c r="A25" s="4"/>
      <c r="B25" s="4"/>
      <c r="C25" s="70"/>
    </row>
    <row r="26" spans="1:4" x14ac:dyDescent="0.3">
      <c r="A26" s="176" t="s">
        <v>2030</v>
      </c>
      <c r="B26" s="176"/>
      <c r="C26" s="176"/>
      <c r="D26" s="176"/>
    </row>
    <row r="27" spans="1:4" x14ac:dyDescent="0.3">
      <c r="A27" s="4"/>
      <c r="B27" s="4"/>
      <c r="C27" s="70"/>
    </row>
    <row r="28" spans="1:4" x14ac:dyDescent="0.3">
      <c r="B28" s="2" t="s">
        <v>2031</v>
      </c>
      <c r="C28" s="131">
        <v>0.2</v>
      </c>
    </row>
  </sheetData>
  <mergeCells count="9">
    <mergeCell ref="A8:D8"/>
    <mergeCell ref="A1:D2"/>
    <mergeCell ref="A3:D3"/>
    <mergeCell ref="A24:D24"/>
    <mergeCell ref="A26:D26"/>
    <mergeCell ref="B14:D14"/>
    <mergeCell ref="B15:D15"/>
    <mergeCell ref="B17:D17"/>
    <mergeCell ref="B18:D18"/>
  </mergeCells>
  <pageMargins left="0.7" right="0.7" top="0.75" bottom="0.75" header="0.3" footer="0.3"/>
  <pageSetup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tabSelected="1" view="pageBreakPreview" zoomScale="75" zoomScaleNormal="85" zoomScaleSheetLayoutView="75" workbookViewId="0">
      <selection activeCell="G11" sqref="G11"/>
    </sheetView>
  </sheetViews>
  <sheetFormatPr baseColWidth="10" defaultRowHeight="14.4" x14ac:dyDescent="0.3"/>
  <cols>
    <col min="1" max="1" width="11.44140625" style="9"/>
    <col min="2" max="2" width="114.33203125" style="1" customWidth="1"/>
    <col min="3" max="3" width="10.5546875" style="9" customWidth="1"/>
    <col min="4" max="4" width="15.109375" style="5" customWidth="1"/>
    <col min="5" max="5" width="15" customWidth="1"/>
    <col min="6" max="6" width="16.109375" customWidth="1"/>
  </cols>
  <sheetData>
    <row r="1" spans="1:10" ht="15" customHeight="1" x14ac:dyDescent="0.3">
      <c r="A1" s="213" t="s">
        <v>2037</v>
      </c>
      <c r="B1" s="214"/>
      <c r="C1" s="214"/>
      <c r="D1" s="214"/>
      <c r="E1" s="214"/>
      <c r="F1" s="215"/>
      <c r="G1" s="137"/>
    </row>
    <row r="2" spans="1:10" ht="15" customHeight="1" thickBot="1" x14ac:dyDescent="0.35">
      <c r="A2" s="216"/>
      <c r="B2" s="217"/>
      <c r="C2" s="217"/>
      <c r="D2" s="217"/>
      <c r="E2" s="217"/>
      <c r="F2" s="218"/>
      <c r="G2" s="144"/>
    </row>
    <row r="3" spans="1:10" ht="18" thickBot="1" x14ac:dyDescent="0.35">
      <c r="A3" s="219" t="s">
        <v>2034</v>
      </c>
      <c r="B3" s="220"/>
      <c r="C3" s="220"/>
      <c r="D3" s="220"/>
      <c r="E3" s="220"/>
      <c r="F3" s="221"/>
      <c r="G3" s="146"/>
      <c r="J3" s="11"/>
    </row>
    <row r="4" spans="1:10" ht="16.8" thickBot="1" x14ac:dyDescent="0.35">
      <c r="A4" s="48"/>
      <c r="B4" s="152" t="s">
        <v>2035</v>
      </c>
      <c r="C4" s="222"/>
      <c r="D4" s="223"/>
      <c r="E4" s="223"/>
      <c r="F4" s="224"/>
      <c r="G4" s="48"/>
      <c r="J4" s="11"/>
    </row>
    <row r="5" spans="1:10" ht="16.8" thickBot="1" x14ac:dyDescent="0.35">
      <c r="A5" s="48"/>
      <c r="B5" s="153" t="s">
        <v>2036</v>
      </c>
      <c r="C5" s="222"/>
      <c r="D5" s="223"/>
      <c r="E5" s="223"/>
      <c r="F5" s="224"/>
      <c r="G5" s="48"/>
      <c r="J5" s="11"/>
    </row>
    <row r="6" spans="1:10" ht="16.8" thickBot="1" x14ac:dyDescent="0.35">
      <c r="A6" s="48"/>
      <c r="B6" s="154" t="s">
        <v>306</v>
      </c>
      <c r="C6" s="225"/>
      <c r="D6" s="226"/>
      <c r="E6" s="226"/>
      <c r="F6" s="227"/>
      <c r="G6" s="48"/>
      <c r="J6" s="11"/>
    </row>
    <row r="7" spans="1:10" ht="16.8" thickBot="1" x14ac:dyDescent="0.35">
      <c r="A7" s="49"/>
      <c r="B7" s="154" t="s">
        <v>2043</v>
      </c>
      <c r="C7" s="228"/>
      <c r="D7" s="229"/>
      <c r="E7" s="229"/>
      <c r="F7" s="230"/>
      <c r="G7" s="48"/>
      <c r="J7" s="11"/>
    </row>
    <row r="8" spans="1:10" ht="18.600000000000001" thickBot="1" x14ac:dyDescent="0.4">
      <c r="A8" s="21"/>
      <c r="B8" s="155" t="s">
        <v>2038</v>
      </c>
      <c r="C8" s="231">
        <f>F145</f>
        <v>0</v>
      </c>
      <c r="D8" s="232"/>
      <c r="E8" s="232"/>
      <c r="F8" s="233"/>
      <c r="J8" s="11"/>
    </row>
    <row r="9" spans="1:10" ht="15" thickBot="1" x14ac:dyDescent="0.35">
      <c r="A9" s="94" t="s">
        <v>0</v>
      </c>
      <c r="B9" s="95" t="s">
        <v>1</v>
      </c>
      <c r="C9" s="96" t="s">
        <v>2</v>
      </c>
      <c r="D9" s="97" t="s">
        <v>3</v>
      </c>
      <c r="E9" s="98" t="s">
        <v>4</v>
      </c>
      <c r="F9" s="99" t="s">
        <v>5</v>
      </c>
    </row>
    <row r="10" spans="1:10" ht="15" thickBot="1" x14ac:dyDescent="0.35">
      <c r="A10" s="100" t="s">
        <v>6</v>
      </c>
      <c r="B10" s="210" t="s">
        <v>8</v>
      </c>
      <c r="C10" s="234"/>
      <c r="D10" s="234"/>
      <c r="E10" s="234"/>
      <c r="F10" s="235"/>
    </row>
    <row r="11" spans="1:10" ht="21.6" customHeight="1" x14ac:dyDescent="0.3">
      <c r="A11" s="12" t="s">
        <v>7</v>
      </c>
      <c r="B11" s="7" t="s">
        <v>11</v>
      </c>
      <c r="C11" s="14" t="s">
        <v>10</v>
      </c>
      <c r="D11" s="67">
        <v>0</v>
      </c>
      <c r="E11" s="54">
        <v>0</v>
      </c>
      <c r="F11" s="55">
        <f t="shared" ref="F11:F81" si="0">E11*D11</f>
        <v>0</v>
      </c>
    </row>
    <row r="12" spans="1:10" ht="28.8" x14ac:dyDescent="0.3">
      <c r="A12" s="10" t="s">
        <v>13</v>
      </c>
      <c r="B12" s="13" t="s">
        <v>9</v>
      </c>
      <c r="C12" s="6" t="s">
        <v>10</v>
      </c>
      <c r="D12" s="67">
        <v>0</v>
      </c>
      <c r="E12" s="54">
        <v>0</v>
      </c>
      <c r="F12" s="55">
        <f t="shared" si="0"/>
        <v>0</v>
      </c>
    </row>
    <row r="13" spans="1:10" ht="29.4" thickBot="1" x14ac:dyDescent="0.35">
      <c r="A13" s="15" t="s">
        <v>14</v>
      </c>
      <c r="B13" s="16" t="s">
        <v>12</v>
      </c>
      <c r="C13" s="17" t="s">
        <v>10</v>
      </c>
      <c r="D13" s="67">
        <v>0</v>
      </c>
      <c r="E13" s="54">
        <v>0</v>
      </c>
      <c r="F13" s="57">
        <f t="shared" si="0"/>
        <v>0</v>
      </c>
    </row>
    <row r="14" spans="1:10" ht="15" thickBot="1" x14ac:dyDescent="0.35">
      <c r="A14" s="58"/>
      <c r="B14" s="209" t="s">
        <v>310</v>
      </c>
      <c r="C14" s="209"/>
      <c r="D14" s="209"/>
      <c r="E14" s="59"/>
      <c r="F14" s="60">
        <f>SUM(F11:F13)</f>
        <v>0</v>
      </c>
    </row>
    <row r="15" spans="1:10" ht="15" thickBot="1" x14ac:dyDescent="0.35">
      <c r="A15" s="100" t="s">
        <v>15</v>
      </c>
      <c r="B15" s="210" t="s">
        <v>16</v>
      </c>
      <c r="C15" s="211"/>
      <c r="D15" s="211"/>
      <c r="E15" s="211"/>
      <c r="F15" s="212"/>
    </row>
    <row r="16" spans="1:10" ht="28.8" x14ac:dyDescent="0.3">
      <c r="A16" s="12" t="s">
        <v>17</v>
      </c>
      <c r="B16" s="13" t="s">
        <v>18</v>
      </c>
      <c r="C16" s="14" t="s">
        <v>19</v>
      </c>
      <c r="D16" s="67">
        <v>0</v>
      </c>
      <c r="E16" s="54">
        <v>0</v>
      </c>
      <c r="F16" s="55">
        <f t="shared" si="0"/>
        <v>0</v>
      </c>
    </row>
    <row r="17" spans="1:8" ht="43.2" x14ac:dyDescent="0.3">
      <c r="A17" s="10" t="s">
        <v>24</v>
      </c>
      <c r="B17" s="7" t="s">
        <v>20</v>
      </c>
      <c r="C17" s="6" t="s">
        <v>10</v>
      </c>
      <c r="D17" s="67">
        <v>0</v>
      </c>
      <c r="E17" s="54">
        <v>0</v>
      </c>
      <c r="F17" s="55">
        <f t="shared" si="0"/>
        <v>0</v>
      </c>
    </row>
    <row r="18" spans="1:8" ht="28.8" x14ac:dyDescent="0.3">
      <c r="A18" s="10" t="s">
        <v>25</v>
      </c>
      <c r="B18" s="7" t="s">
        <v>21</v>
      </c>
      <c r="C18" s="6" t="s">
        <v>10</v>
      </c>
      <c r="D18" s="67">
        <v>0</v>
      </c>
      <c r="E18" s="54">
        <v>0</v>
      </c>
      <c r="F18" s="55">
        <f t="shared" si="0"/>
        <v>0</v>
      </c>
    </row>
    <row r="19" spans="1:8" ht="28.8" x14ac:dyDescent="0.3">
      <c r="A19" s="10" t="s">
        <v>26</v>
      </c>
      <c r="B19" s="7" t="s">
        <v>22</v>
      </c>
      <c r="C19" s="6" t="s">
        <v>10</v>
      </c>
      <c r="D19" s="67">
        <v>0</v>
      </c>
      <c r="E19" s="54">
        <v>0</v>
      </c>
      <c r="F19" s="55">
        <f t="shared" si="0"/>
        <v>0</v>
      </c>
    </row>
    <row r="20" spans="1:8" ht="57.6" x14ac:dyDescent="0.3">
      <c r="A20" s="10" t="s">
        <v>27</v>
      </c>
      <c r="B20" s="7" t="s">
        <v>23</v>
      </c>
      <c r="C20" s="6" t="s">
        <v>19</v>
      </c>
      <c r="D20" s="67">
        <v>0</v>
      </c>
      <c r="E20" s="54">
        <v>0</v>
      </c>
      <c r="F20" s="55">
        <f t="shared" si="0"/>
        <v>0</v>
      </c>
    </row>
    <row r="21" spans="1:8" ht="57.6" x14ac:dyDescent="0.3">
      <c r="A21" s="10" t="s">
        <v>31</v>
      </c>
      <c r="B21" s="7" t="s">
        <v>28</v>
      </c>
      <c r="C21" s="6" t="s">
        <v>19</v>
      </c>
      <c r="D21" s="67">
        <v>0</v>
      </c>
      <c r="E21" s="54">
        <v>0</v>
      </c>
      <c r="F21" s="55">
        <f t="shared" si="0"/>
        <v>0</v>
      </c>
    </row>
    <row r="22" spans="1:8" ht="28.8" x14ac:dyDescent="0.3">
      <c r="A22" s="10" t="s">
        <v>32</v>
      </c>
      <c r="B22" s="7" t="s">
        <v>29</v>
      </c>
      <c r="C22" s="6" t="s">
        <v>19</v>
      </c>
      <c r="D22" s="67">
        <v>0</v>
      </c>
      <c r="E22" s="54">
        <v>0</v>
      </c>
      <c r="F22" s="55">
        <f t="shared" si="0"/>
        <v>0</v>
      </c>
    </row>
    <row r="23" spans="1:8" ht="29.4" thickBot="1" x14ac:dyDescent="0.35">
      <c r="A23" s="15" t="s">
        <v>33</v>
      </c>
      <c r="B23" s="16" t="s">
        <v>30</v>
      </c>
      <c r="C23" s="17" t="s">
        <v>19</v>
      </c>
      <c r="D23" s="67">
        <v>0</v>
      </c>
      <c r="E23" s="54">
        <v>0</v>
      </c>
      <c r="F23" s="57">
        <f t="shared" si="0"/>
        <v>0</v>
      </c>
    </row>
    <row r="24" spans="1:8" ht="15" thickBot="1" x14ac:dyDescent="0.35">
      <c r="A24" s="208" t="s">
        <v>310</v>
      </c>
      <c r="B24" s="209"/>
      <c r="C24" s="209"/>
      <c r="D24" s="209"/>
      <c r="E24" s="62"/>
      <c r="F24" s="63">
        <f>SUM(F16:F23)</f>
        <v>0</v>
      </c>
    </row>
    <row r="25" spans="1:8" ht="15" thickBot="1" x14ac:dyDescent="0.35">
      <c r="A25" s="100" t="s">
        <v>34</v>
      </c>
      <c r="B25" s="210" t="s">
        <v>35</v>
      </c>
      <c r="C25" s="211"/>
      <c r="D25" s="211"/>
      <c r="E25" s="211"/>
      <c r="F25" s="212"/>
      <c r="G25" s="8"/>
      <c r="H25" s="8"/>
    </row>
    <row r="26" spans="1:8" ht="57.6" x14ac:dyDescent="0.3">
      <c r="A26" s="12" t="s">
        <v>36</v>
      </c>
      <c r="B26" s="13" t="s">
        <v>37</v>
      </c>
      <c r="C26" s="14" t="s">
        <v>19</v>
      </c>
      <c r="D26" s="67">
        <v>0</v>
      </c>
      <c r="E26" s="64">
        <v>0</v>
      </c>
      <c r="F26" s="55">
        <f t="shared" si="0"/>
        <v>0</v>
      </c>
    </row>
    <row r="27" spans="1:8" ht="57.6" x14ac:dyDescent="0.3">
      <c r="A27" s="10" t="s">
        <v>40</v>
      </c>
      <c r="B27" s="7" t="s">
        <v>38</v>
      </c>
      <c r="C27" s="6" t="s">
        <v>10</v>
      </c>
      <c r="D27" s="67">
        <v>0</v>
      </c>
      <c r="E27" s="64">
        <v>0</v>
      </c>
      <c r="F27" s="55">
        <f t="shared" si="0"/>
        <v>0</v>
      </c>
    </row>
    <row r="28" spans="1:8" ht="58.2" thickBot="1" x14ac:dyDescent="0.35">
      <c r="A28" s="15" t="s">
        <v>41</v>
      </c>
      <c r="B28" s="16" t="s">
        <v>39</v>
      </c>
      <c r="C28" s="17" t="s">
        <v>10</v>
      </c>
      <c r="D28" s="67">
        <v>0</v>
      </c>
      <c r="E28" s="64">
        <v>0</v>
      </c>
      <c r="F28" s="57">
        <f t="shared" si="0"/>
        <v>0</v>
      </c>
    </row>
    <row r="29" spans="1:8" ht="15" thickBot="1" x14ac:dyDescent="0.35">
      <c r="A29" s="208" t="s">
        <v>310</v>
      </c>
      <c r="B29" s="209"/>
      <c r="C29" s="209"/>
      <c r="D29" s="209"/>
      <c r="E29" s="65"/>
      <c r="F29" s="63">
        <f>SUM(F26:F28)</f>
        <v>0</v>
      </c>
    </row>
    <row r="30" spans="1:8" ht="15" thickBot="1" x14ac:dyDescent="0.35">
      <c r="A30" s="100" t="s">
        <v>42</v>
      </c>
      <c r="B30" s="210" t="s">
        <v>43</v>
      </c>
      <c r="C30" s="211"/>
      <c r="D30" s="211"/>
      <c r="E30" s="211"/>
      <c r="F30" s="212"/>
    </row>
    <row r="31" spans="1:8" ht="43.2" x14ac:dyDescent="0.3">
      <c r="A31" s="12" t="s">
        <v>44</v>
      </c>
      <c r="B31" s="13" t="s">
        <v>2039</v>
      </c>
      <c r="C31" s="14" t="s">
        <v>10</v>
      </c>
      <c r="D31" s="67">
        <v>0</v>
      </c>
      <c r="E31" s="54">
        <v>0</v>
      </c>
      <c r="F31" s="55">
        <f t="shared" si="0"/>
        <v>0</v>
      </c>
    </row>
    <row r="32" spans="1:8" ht="43.2" x14ac:dyDescent="0.3">
      <c r="A32" s="10" t="s">
        <v>47</v>
      </c>
      <c r="B32" s="7" t="s">
        <v>313</v>
      </c>
      <c r="C32" s="6" t="s">
        <v>10</v>
      </c>
      <c r="D32" s="67">
        <v>0</v>
      </c>
      <c r="E32" s="54">
        <v>0</v>
      </c>
      <c r="F32" s="55">
        <f t="shared" si="0"/>
        <v>0</v>
      </c>
    </row>
    <row r="33" spans="1:6" ht="43.2" x14ac:dyDescent="0.3">
      <c r="A33" s="10" t="s">
        <v>48</v>
      </c>
      <c r="B33" s="7" t="s">
        <v>45</v>
      </c>
      <c r="C33" s="6" t="s">
        <v>19</v>
      </c>
      <c r="D33" s="67">
        <v>0</v>
      </c>
      <c r="E33" s="54">
        <v>0</v>
      </c>
      <c r="F33" s="55">
        <f t="shared" si="0"/>
        <v>0</v>
      </c>
    </row>
    <row r="34" spans="1:6" ht="43.8" thickBot="1" x14ac:dyDescent="0.35">
      <c r="A34" s="15" t="s">
        <v>49</v>
      </c>
      <c r="B34" s="16" t="s">
        <v>46</v>
      </c>
      <c r="C34" s="17" t="s">
        <v>19</v>
      </c>
      <c r="D34" s="67">
        <v>0</v>
      </c>
      <c r="E34" s="54">
        <v>0</v>
      </c>
      <c r="F34" s="57">
        <f t="shared" si="0"/>
        <v>0</v>
      </c>
    </row>
    <row r="35" spans="1:6" ht="15" thickBot="1" x14ac:dyDescent="0.35">
      <c r="A35" s="208" t="s">
        <v>310</v>
      </c>
      <c r="B35" s="209"/>
      <c r="C35" s="209"/>
      <c r="D35" s="209"/>
      <c r="E35" s="62"/>
      <c r="F35" s="63">
        <f>SUM(F31:F34)</f>
        <v>0</v>
      </c>
    </row>
    <row r="36" spans="1:6" ht="15" thickBot="1" x14ac:dyDescent="0.35">
      <c r="A36" s="100" t="s">
        <v>50</v>
      </c>
      <c r="B36" s="210" t="s">
        <v>51</v>
      </c>
      <c r="C36" s="211"/>
      <c r="D36" s="211"/>
      <c r="E36" s="211"/>
      <c r="F36" s="212"/>
    </row>
    <row r="37" spans="1:6" ht="43.8" thickBot="1" x14ac:dyDescent="0.35">
      <c r="A37" s="18" t="s">
        <v>52</v>
      </c>
      <c r="B37" s="19" t="s">
        <v>53</v>
      </c>
      <c r="C37" s="20" t="s">
        <v>10</v>
      </c>
      <c r="D37" s="69">
        <v>0</v>
      </c>
      <c r="E37" s="66">
        <v>0</v>
      </c>
      <c r="F37" s="57">
        <f t="shared" si="0"/>
        <v>0</v>
      </c>
    </row>
    <row r="38" spans="1:6" ht="15" thickBot="1" x14ac:dyDescent="0.35">
      <c r="A38" s="208" t="s">
        <v>310</v>
      </c>
      <c r="B38" s="209"/>
      <c r="C38" s="209"/>
      <c r="D38" s="209"/>
      <c r="E38" s="62"/>
      <c r="F38" s="63">
        <f>F37</f>
        <v>0</v>
      </c>
    </row>
    <row r="39" spans="1:6" ht="15" thickBot="1" x14ac:dyDescent="0.35">
      <c r="A39" s="100" t="s">
        <v>54</v>
      </c>
      <c r="B39" s="210" t="s">
        <v>55</v>
      </c>
      <c r="C39" s="211"/>
      <c r="D39" s="211"/>
      <c r="E39" s="211"/>
      <c r="F39" s="212"/>
    </row>
    <row r="40" spans="1:6" ht="57.6" x14ac:dyDescent="0.3">
      <c r="A40" s="12" t="s">
        <v>68</v>
      </c>
      <c r="B40" s="13" t="s">
        <v>56</v>
      </c>
      <c r="C40" s="14" t="s">
        <v>19</v>
      </c>
      <c r="D40" s="67">
        <v>0</v>
      </c>
      <c r="E40" s="54">
        <v>0</v>
      </c>
      <c r="F40" s="55">
        <f t="shared" si="0"/>
        <v>0</v>
      </c>
    </row>
    <row r="41" spans="1:6" ht="43.2" x14ac:dyDescent="0.3">
      <c r="A41" s="10" t="s">
        <v>69</v>
      </c>
      <c r="B41" s="7" t="s">
        <v>57</v>
      </c>
      <c r="C41" s="6" t="s">
        <v>19</v>
      </c>
      <c r="D41" s="67">
        <v>0</v>
      </c>
      <c r="E41" s="54">
        <v>0</v>
      </c>
      <c r="F41" s="55">
        <f t="shared" si="0"/>
        <v>0</v>
      </c>
    </row>
    <row r="42" spans="1:6" ht="28.8" x14ac:dyDescent="0.3">
      <c r="A42" s="10" t="s">
        <v>70</v>
      </c>
      <c r="B42" s="7" t="s">
        <v>58</v>
      </c>
      <c r="C42" s="6" t="s">
        <v>19</v>
      </c>
      <c r="D42" s="67">
        <v>0</v>
      </c>
      <c r="E42" s="54">
        <v>0</v>
      </c>
      <c r="F42" s="55">
        <f t="shared" si="0"/>
        <v>0</v>
      </c>
    </row>
    <row r="43" spans="1:6" ht="43.2" x14ac:dyDescent="0.3">
      <c r="A43" s="10" t="s">
        <v>71</v>
      </c>
      <c r="B43" s="7" t="s">
        <v>59</v>
      </c>
      <c r="C43" s="6" t="s">
        <v>60</v>
      </c>
      <c r="D43" s="67">
        <v>0</v>
      </c>
      <c r="E43" s="54">
        <v>0</v>
      </c>
      <c r="F43" s="55">
        <f t="shared" si="0"/>
        <v>0</v>
      </c>
    </row>
    <row r="44" spans="1:6" ht="43.2" x14ac:dyDescent="0.3">
      <c r="A44" s="10" t="s">
        <v>72</v>
      </c>
      <c r="B44" s="7" t="s">
        <v>61</v>
      </c>
      <c r="C44" s="6" t="s">
        <v>60</v>
      </c>
      <c r="D44" s="67">
        <v>0</v>
      </c>
      <c r="E44" s="54">
        <v>0</v>
      </c>
      <c r="F44" s="55">
        <f t="shared" si="0"/>
        <v>0</v>
      </c>
    </row>
    <row r="45" spans="1:6" ht="43.2" x14ac:dyDescent="0.3">
      <c r="A45" s="10" t="s">
        <v>73</v>
      </c>
      <c r="B45" s="7" t="s">
        <v>62</v>
      </c>
      <c r="C45" s="6" t="s">
        <v>60</v>
      </c>
      <c r="D45" s="67">
        <v>0</v>
      </c>
      <c r="E45" s="54">
        <v>0</v>
      </c>
      <c r="F45" s="55">
        <f t="shared" si="0"/>
        <v>0</v>
      </c>
    </row>
    <row r="46" spans="1:6" ht="43.2" x14ac:dyDescent="0.3">
      <c r="A46" s="10" t="s">
        <v>74</v>
      </c>
      <c r="B46" s="7" t="s">
        <v>63</v>
      </c>
      <c r="C46" s="6" t="s">
        <v>64</v>
      </c>
      <c r="D46" s="67">
        <v>0</v>
      </c>
      <c r="E46" s="54">
        <v>0</v>
      </c>
      <c r="F46" s="55">
        <f t="shared" si="0"/>
        <v>0</v>
      </c>
    </row>
    <row r="47" spans="1:6" ht="43.2" x14ac:dyDescent="0.3">
      <c r="A47" s="10" t="s">
        <v>75</v>
      </c>
      <c r="B47" s="7" t="s">
        <v>65</v>
      </c>
      <c r="C47" s="6" t="s">
        <v>64</v>
      </c>
      <c r="D47" s="67">
        <v>0</v>
      </c>
      <c r="E47" s="54">
        <v>0</v>
      </c>
      <c r="F47" s="55">
        <f t="shared" si="0"/>
        <v>0</v>
      </c>
    </row>
    <row r="48" spans="1:6" ht="43.2" x14ac:dyDescent="0.3">
      <c r="A48" s="10" t="s">
        <v>76</v>
      </c>
      <c r="B48" s="7" t="s">
        <v>66</v>
      </c>
      <c r="C48" s="6" t="s">
        <v>64</v>
      </c>
      <c r="D48" s="67">
        <v>0</v>
      </c>
      <c r="E48" s="54">
        <v>0</v>
      </c>
      <c r="F48" s="55">
        <f t="shared" si="0"/>
        <v>0</v>
      </c>
    </row>
    <row r="49" spans="1:6" ht="43.2" x14ac:dyDescent="0.3">
      <c r="A49" s="10" t="s">
        <v>77</v>
      </c>
      <c r="B49" s="7" t="s">
        <v>67</v>
      </c>
      <c r="C49" s="6" t="s">
        <v>64</v>
      </c>
      <c r="D49" s="67">
        <v>0</v>
      </c>
      <c r="E49" s="54">
        <v>0</v>
      </c>
      <c r="F49" s="55">
        <f t="shared" si="0"/>
        <v>0</v>
      </c>
    </row>
    <row r="50" spans="1:6" ht="43.2" x14ac:dyDescent="0.3">
      <c r="A50" s="10" t="s">
        <v>78</v>
      </c>
      <c r="B50" s="7" t="s">
        <v>79</v>
      </c>
      <c r="C50" s="6" t="s">
        <v>64</v>
      </c>
      <c r="D50" s="67">
        <v>0</v>
      </c>
      <c r="E50" s="54">
        <v>0</v>
      </c>
      <c r="F50" s="55">
        <f t="shared" si="0"/>
        <v>0</v>
      </c>
    </row>
    <row r="51" spans="1:6" ht="43.2" x14ac:dyDescent="0.3">
      <c r="A51" s="10" t="s">
        <v>83</v>
      </c>
      <c r="B51" s="7" t="s">
        <v>80</v>
      </c>
      <c r="C51" s="6" t="s">
        <v>64</v>
      </c>
      <c r="D51" s="67">
        <v>0</v>
      </c>
      <c r="E51" s="54">
        <v>0</v>
      </c>
      <c r="F51" s="55">
        <f t="shared" si="0"/>
        <v>0</v>
      </c>
    </row>
    <row r="52" spans="1:6" ht="43.2" x14ac:dyDescent="0.3">
      <c r="A52" s="10" t="s">
        <v>84</v>
      </c>
      <c r="B52" s="7" t="s">
        <v>81</v>
      </c>
      <c r="C52" s="6" t="s">
        <v>64</v>
      </c>
      <c r="D52" s="67">
        <v>0</v>
      </c>
      <c r="E52" s="54">
        <v>0</v>
      </c>
      <c r="F52" s="55">
        <f t="shared" si="0"/>
        <v>0</v>
      </c>
    </row>
    <row r="53" spans="1:6" ht="43.2" x14ac:dyDescent="0.3">
      <c r="A53" s="10" t="s">
        <v>85</v>
      </c>
      <c r="B53" s="7" t="s">
        <v>82</v>
      </c>
      <c r="C53" s="6" t="s">
        <v>64</v>
      </c>
      <c r="D53" s="67">
        <v>0</v>
      </c>
      <c r="E53" s="54">
        <v>0</v>
      </c>
      <c r="F53" s="55">
        <f t="shared" si="0"/>
        <v>0</v>
      </c>
    </row>
    <row r="54" spans="1:6" ht="43.2" x14ac:dyDescent="0.3">
      <c r="A54" s="10" t="s">
        <v>88</v>
      </c>
      <c r="B54" s="7" t="s">
        <v>86</v>
      </c>
      <c r="C54" s="6" t="s">
        <v>64</v>
      </c>
      <c r="D54" s="67">
        <v>0</v>
      </c>
      <c r="E54" s="54">
        <v>0</v>
      </c>
      <c r="F54" s="55">
        <f t="shared" si="0"/>
        <v>0</v>
      </c>
    </row>
    <row r="55" spans="1:6" ht="87" thickBot="1" x14ac:dyDescent="0.35">
      <c r="A55" s="15" t="s">
        <v>89</v>
      </c>
      <c r="B55" s="16" t="s">
        <v>87</v>
      </c>
      <c r="C55" s="17" t="s">
        <v>64</v>
      </c>
      <c r="D55" s="67">
        <v>0</v>
      </c>
      <c r="E55" s="54">
        <v>0</v>
      </c>
      <c r="F55" s="57">
        <f t="shared" si="0"/>
        <v>0</v>
      </c>
    </row>
    <row r="56" spans="1:6" ht="15" thickBot="1" x14ac:dyDescent="0.35">
      <c r="A56" s="208" t="s">
        <v>310</v>
      </c>
      <c r="B56" s="209"/>
      <c r="C56" s="209"/>
      <c r="D56" s="209"/>
      <c r="E56" s="62"/>
      <c r="F56" s="63">
        <f>SUM(F40:F55)</f>
        <v>0</v>
      </c>
    </row>
    <row r="57" spans="1:6" ht="15" thickBot="1" x14ac:dyDescent="0.35">
      <c r="A57" s="100" t="s">
        <v>90</v>
      </c>
      <c r="B57" s="210" t="s">
        <v>91</v>
      </c>
      <c r="C57" s="211"/>
      <c r="D57" s="211"/>
      <c r="E57" s="211"/>
      <c r="F57" s="212"/>
    </row>
    <row r="58" spans="1:6" ht="43.2" x14ac:dyDescent="0.3">
      <c r="A58" s="12" t="s">
        <v>92</v>
      </c>
      <c r="B58" s="13" t="s">
        <v>93</v>
      </c>
      <c r="C58" s="14" t="s">
        <v>60</v>
      </c>
      <c r="D58" s="67">
        <v>0</v>
      </c>
      <c r="E58" s="54">
        <v>0</v>
      </c>
      <c r="F58" s="55">
        <f t="shared" si="0"/>
        <v>0</v>
      </c>
    </row>
    <row r="59" spans="1:6" ht="43.2" x14ac:dyDescent="0.3">
      <c r="A59" s="10" t="s">
        <v>98</v>
      </c>
      <c r="B59" s="7" t="s">
        <v>94</v>
      </c>
      <c r="C59" s="6" t="s">
        <v>60</v>
      </c>
      <c r="D59" s="67">
        <v>0</v>
      </c>
      <c r="E59" s="54">
        <v>0</v>
      </c>
      <c r="F59" s="55">
        <f t="shared" si="0"/>
        <v>0</v>
      </c>
    </row>
    <row r="60" spans="1:6" ht="43.2" x14ac:dyDescent="0.3">
      <c r="A60" s="10" t="s">
        <v>99</v>
      </c>
      <c r="B60" s="7" t="s">
        <v>95</v>
      </c>
      <c r="C60" s="6" t="s">
        <v>97</v>
      </c>
      <c r="D60" s="67">
        <v>0</v>
      </c>
      <c r="E60" s="54">
        <v>0</v>
      </c>
      <c r="F60" s="55">
        <f t="shared" si="0"/>
        <v>0</v>
      </c>
    </row>
    <row r="61" spans="1:6" ht="43.2" x14ac:dyDescent="0.3">
      <c r="A61" s="10" t="s">
        <v>100</v>
      </c>
      <c r="B61" s="7" t="s">
        <v>96</v>
      </c>
      <c r="C61" s="6" t="s">
        <v>97</v>
      </c>
      <c r="D61" s="67">
        <v>0</v>
      </c>
      <c r="E61" s="54">
        <v>0</v>
      </c>
      <c r="F61" s="55">
        <f t="shared" si="0"/>
        <v>0</v>
      </c>
    </row>
    <row r="62" spans="1:6" ht="43.2" x14ac:dyDescent="0.3">
      <c r="A62" s="10" t="s">
        <v>106</v>
      </c>
      <c r="B62" s="7" t="s">
        <v>101</v>
      </c>
      <c r="C62" s="6" t="s">
        <v>97</v>
      </c>
      <c r="D62" s="67">
        <v>0</v>
      </c>
      <c r="E62" s="54">
        <v>0</v>
      </c>
      <c r="F62" s="55">
        <f t="shared" si="0"/>
        <v>0</v>
      </c>
    </row>
    <row r="63" spans="1:6" ht="43.2" x14ac:dyDescent="0.3">
      <c r="A63" s="10" t="s">
        <v>107</v>
      </c>
      <c r="B63" s="7" t="s">
        <v>102</v>
      </c>
      <c r="C63" s="6" t="s">
        <v>97</v>
      </c>
      <c r="D63" s="67">
        <v>0</v>
      </c>
      <c r="E63" s="54">
        <v>0</v>
      </c>
      <c r="F63" s="55">
        <f t="shared" si="0"/>
        <v>0</v>
      </c>
    </row>
    <row r="64" spans="1:6" ht="43.2" x14ac:dyDescent="0.3">
      <c r="A64" s="10" t="s">
        <v>108</v>
      </c>
      <c r="B64" s="7" t="s">
        <v>103</v>
      </c>
      <c r="C64" s="6" t="s">
        <v>97</v>
      </c>
      <c r="D64" s="67">
        <v>0</v>
      </c>
      <c r="E64" s="54">
        <v>0</v>
      </c>
      <c r="F64" s="55">
        <f t="shared" si="0"/>
        <v>0</v>
      </c>
    </row>
    <row r="65" spans="1:6" ht="43.2" x14ac:dyDescent="0.3">
      <c r="A65" s="10" t="s">
        <v>109</v>
      </c>
      <c r="B65" s="7" t="s">
        <v>104</v>
      </c>
      <c r="C65" s="6" t="s">
        <v>97</v>
      </c>
      <c r="D65" s="67">
        <v>0</v>
      </c>
      <c r="E65" s="54">
        <v>0</v>
      </c>
      <c r="F65" s="55">
        <f t="shared" si="0"/>
        <v>0</v>
      </c>
    </row>
    <row r="66" spans="1:6" ht="43.2" x14ac:dyDescent="0.3">
      <c r="A66" s="10" t="s">
        <v>110</v>
      </c>
      <c r="B66" s="7" t="s">
        <v>105</v>
      </c>
      <c r="C66" s="6" t="s">
        <v>97</v>
      </c>
      <c r="D66" s="67">
        <v>0</v>
      </c>
      <c r="E66" s="54">
        <v>0</v>
      </c>
      <c r="F66" s="55">
        <f t="shared" si="0"/>
        <v>0</v>
      </c>
    </row>
    <row r="67" spans="1:6" ht="43.2" x14ac:dyDescent="0.3">
      <c r="A67" s="10" t="s">
        <v>111</v>
      </c>
      <c r="B67" s="7" t="s">
        <v>113</v>
      </c>
      <c r="C67" s="6" t="s">
        <v>97</v>
      </c>
      <c r="D67" s="67">
        <v>0</v>
      </c>
      <c r="E67" s="54">
        <v>0</v>
      </c>
      <c r="F67" s="55">
        <f t="shared" si="0"/>
        <v>0</v>
      </c>
    </row>
    <row r="68" spans="1:6" ht="43.2" x14ac:dyDescent="0.3">
      <c r="A68" s="10" t="s">
        <v>132</v>
      </c>
      <c r="B68" s="7" t="s">
        <v>112</v>
      </c>
      <c r="C68" s="6" t="s">
        <v>64</v>
      </c>
      <c r="D68" s="67">
        <v>0</v>
      </c>
      <c r="E68" s="54">
        <v>0</v>
      </c>
      <c r="F68" s="55">
        <f t="shared" si="0"/>
        <v>0</v>
      </c>
    </row>
    <row r="69" spans="1:6" ht="43.2" x14ac:dyDescent="0.3">
      <c r="A69" s="10" t="s">
        <v>133</v>
      </c>
      <c r="B69" s="7" t="s">
        <v>114</v>
      </c>
      <c r="C69" s="6" t="s">
        <v>64</v>
      </c>
      <c r="D69" s="67">
        <v>0</v>
      </c>
      <c r="E69" s="54">
        <v>0</v>
      </c>
      <c r="F69" s="55">
        <f t="shared" si="0"/>
        <v>0</v>
      </c>
    </row>
    <row r="70" spans="1:6" ht="43.2" x14ac:dyDescent="0.3">
      <c r="A70" s="10" t="s">
        <v>134</v>
      </c>
      <c r="B70" s="7" t="s">
        <v>115</v>
      </c>
      <c r="C70" s="6" t="s">
        <v>64</v>
      </c>
      <c r="D70" s="67">
        <v>0</v>
      </c>
      <c r="E70" s="54">
        <v>0</v>
      </c>
      <c r="F70" s="55">
        <f t="shared" si="0"/>
        <v>0</v>
      </c>
    </row>
    <row r="71" spans="1:6" ht="43.2" x14ac:dyDescent="0.3">
      <c r="A71" s="10" t="s">
        <v>135</v>
      </c>
      <c r="B71" s="7" t="s">
        <v>116</v>
      </c>
      <c r="C71" s="6" t="s">
        <v>64</v>
      </c>
      <c r="D71" s="67">
        <v>0</v>
      </c>
      <c r="E71" s="54">
        <v>0</v>
      </c>
      <c r="F71" s="55">
        <f t="shared" si="0"/>
        <v>0</v>
      </c>
    </row>
    <row r="72" spans="1:6" ht="43.2" x14ac:dyDescent="0.3">
      <c r="A72" s="10" t="s">
        <v>136</v>
      </c>
      <c r="B72" s="7" t="s">
        <v>117</v>
      </c>
      <c r="C72" s="6" t="s">
        <v>64</v>
      </c>
      <c r="D72" s="67">
        <v>0</v>
      </c>
      <c r="E72" s="54">
        <v>0</v>
      </c>
      <c r="F72" s="55">
        <f t="shared" si="0"/>
        <v>0</v>
      </c>
    </row>
    <row r="73" spans="1:6" ht="43.2" x14ac:dyDescent="0.3">
      <c r="A73" s="10" t="s">
        <v>137</v>
      </c>
      <c r="B73" s="7" t="s">
        <v>118</v>
      </c>
      <c r="C73" s="6" t="s">
        <v>64</v>
      </c>
      <c r="D73" s="67">
        <v>0</v>
      </c>
      <c r="E73" s="54">
        <v>0</v>
      </c>
      <c r="F73" s="55">
        <f t="shared" si="0"/>
        <v>0</v>
      </c>
    </row>
    <row r="74" spans="1:6" ht="43.2" x14ac:dyDescent="0.3">
      <c r="A74" s="10" t="s">
        <v>138</v>
      </c>
      <c r="B74" s="7" t="s">
        <v>119</v>
      </c>
      <c r="C74" s="6" t="s">
        <v>64</v>
      </c>
      <c r="D74" s="67">
        <v>0</v>
      </c>
      <c r="E74" s="54">
        <v>0</v>
      </c>
      <c r="F74" s="55">
        <f t="shared" si="0"/>
        <v>0</v>
      </c>
    </row>
    <row r="75" spans="1:6" ht="43.2" x14ac:dyDescent="0.3">
      <c r="A75" s="10" t="s">
        <v>139</v>
      </c>
      <c r="B75" s="7" t="s">
        <v>120</v>
      </c>
      <c r="C75" s="6" t="s">
        <v>64</v>
      </c>
      <c r="D75" s="67">
        <v>0</v>
      </c>
      <c r="E75" s="54">
        <v>0</v>
      </c>
      <c r="F75" s="55">
        <f t="shared" si="0"/>
        <v>0</v>
      </c>
    </row>
    <row r="76" spans="1:6" ht="43.2" x14ac:dyDescent="0.3">
      <c r="A76" s="10" t="s">
        <v>140</v>
      </c>
      <c r="B76" s="7" t="s">
        <v>121</v>
      </c>
      <c r="C76" s="6" t="s">
        <v>64</v>
      </c>
      <c r="D76" s="67">
        <v>0</v>
      </c>
      <c r="E76" s="54">
        <v>0</v>
      </c>
      <c r="F76" s="55">
        <f t="shared" si="0"/>
        <v>0</v>
      </c>
    </row>
    <row r="77" spans="1:6" ht="43.2" x14ac:dyDescent="0.3">
      <c r="A77" s="10" t="s">
        <v>141</v>
      </c>
      <c r="B77" s="7" t="s">
        <v>122</v>
      </c>
      <c r="C77" s="6" t="s">
        <v>64</v>
      </c>
      <c r="D77" s="67">
        <v>0</v>
      </c>
      <c r="E77" s="54">
        <v>0</v>
      </c>
      <c r="F77" s="55">
        <f t="shared" si="0"/>
        <v>0</v>
      </c>
    </row>
    <row r="78" spans="1:6" ht="43.2" x14ac:dyDescent="0.3">
      <c r="A78" s="10" t="s">
        <v>142</v>
      </c>
      <c r="B78" s="7" t="s">
        <v>123</v>
      </c>
      <c r="C78" s="6" t="s">
        <v>64</v>
      </c>
      <c r="D78" s="67">
        <v>0</v>
      </c>
      <c r="E78" s="54">
        <v>0</v>
      </c>
      <c r="F78" s="55">
        <f t="shared" si="0"/>
        <v>0</v>
      </c>
    </row>
    <row r="79" spans="1:6" ht="43.2" x14ac:dyDescent="0.3">
      <c r="A79" s="10" t="s">
        <v>143</v>
      </c>
      <c r="B79" s="7" t="s">
        <v>124</v>
      </c>
      <c r="C79" s="6" t="s">
        <v>64</v>
      </c>
      <c r="D79" s="67">
        <v>0</v>
      </c>
      <c r="E79" s="54">
        <v>0</v>
      </c>
      <c r="F79" s="55">
        <f t="shared" si="0"/>
        <v>0</v>
      </c>
    </row>
    <row r="80" spans="1:6" ht="43.2" x14ac:dyDescent="0.3">
      <c r="A80" s="10" t="s">
        <v>144</v>
      </c>
      <c r="B80" s="7" t="s">
        <v>125</v>
      </c>
      <c r="C80" s="6" t="s">
        <v>64</v>
      </c>
      <c r="D80" s="67">
        <v>0</v>
      </c>
      <c r="E80" s="54">
        <v>0</v>
      </c>
      <c r="F80" s="55">
        <v>0</v>
      </c>
    </row>
    <row r="81" spans="1:6" ht="43.2" x14ac:dyDescent="0.3">
      <c r="A81" s="10" t="s">
        <v>145</v>
      </c>
      <c r="B81" s="7" t="s">
        <v>126</v>
      </c>
      <c r="C81" s="6" t="s">
        <v>64</v>
      </c>
      <c r="D81" s="67">
        <v>0</v>
      </c>
      <c r="E81" s="54">
        <v>0</v>
      </c>
      <c r="F81" s="55">
        <f t="shared" si="0"/>
        <v>0</v>
      </c>
    </row>
    <row r="82" spans="1:6" ht="43.2" x14ac:dyDescent="0.3">
      <c r="A82" s="10" t="s">
        <v>146</v>
      </c>
      <c r="B82" s="7" t="s">
        <v>127</v>
      </c>
      <c r="C82" s="6" t="s">
        <v>64</v>
      </c>
      <c r="D82" s="67">
        <v>0</v>
      </c>
      <c r="E82" s="54">
        <v>0</v>
      </c>
      <c r="F82" s="55">
        <f t="shared" ref="F82:F140" si="1">E82*D82</f>
        <v>0</v>
      </c>
    </row>
    <row r="83" spans="1:6" ht="43.2" x14ac:dyDescent="0.3">
      <c r="A83" s="10" t="s">
        <v>147</v>
      </c>
      <c r="B83" s="7" t="s">
        <v>128</v>
      </c>
      <c r="C83" s="6" t="s">
        <v>64</v>
      </c>
      <c r="D83" s="67">
        <v>0</v>
      </c>
      <c r="E83" s="54">
        <v>0</v>
      </c>
      <c r="F83" s="55">
        <f t="shared" si="1"/>
        <v>0</v>
      </c>
    </row>
    <row r="84" spans="1:6" ht="43.2" x14ac:dyDescent="0.3">
      <c r="A84" s="10" t="s">
        <v>148</v>
      </c>
      <c r="B84" s="7" t="s">
        <v>129</v>
      </c>
      <c r="C84" s="6" t="s">
        <v>64</v>
      </c>
      <c r="D84" s="67">
        <v>0</v>
      </c>
      <c r="E84" s="54">
        <v>0</v>
      </c>
      <c r="F84" s="55">
        <f t="shared" si="1"/>
        <v>0</v>
      </c>
    </row>
    <row r="85" spans="1:6" ht="43.2" x14ac:dyDescent="0.3">
      <c r="A85" s="10" t="s">
        <v>149</v>
      </c>
      <c r="B85" s="7" t="s">
        <v>130</v>
      </c>
      <c r="C85" s="6" t="s">
        <v>64</v>
      </c>
      <c r="D85" s="67">
        <v>0</v>
      </c>
      <c r="E85" s="54">
        <v>0</v>
      </c>
      <c r="F85" s="55">
        <f t="shared" si="1"/>
        <v>0</v>
      </c>
    </row>
    <row r="86" spans="1:6" ht="43.2" x14ac:dyDescent="0.3">
      <c r="A86" s="10" t="s">
        <v>150</v>
      </c>
      <c r="B86" s="7" t="s">
        <v>131</v>
      </c>
      <c r="C86" s="6" t="s">
        <v>64</v>
      </c>
      <c r="D86" s="67">
        <v>0</v>
      </c>
      <c r="E86" s="54">
        <v>0</v>
      </c>
      <c r="F86" s="55">
        <f t="shared" si="1"/>
        <v>0</v>
      </c>
    </row>
    <row r="87" spans="1:6" ht="43.8" thickBot="1" x14ac:dyDescent="0.35">
      <c r="A87" s="15" t="s">
        <v>152</v>
      </c>
      <c r="B87" s="16" t="s">
        <v>151</v>
      </c>
      <c r="C87" s="17" t="s">
        <v>64</v>
      </c>
      <c r="D87" s="67">
        <v>0</v>
      </c>
      <c r="E87" s="54">
        <v>0</v>
      </c>
      <c r="F87" s="57">
        <f t="shared" si="1"/>
        <v>0</v>
      </c>
    </row>
    <row r="88" spans="1:6" ht="15" thickBot="1" x14ac:dyDescent="0.35">
      <c r="A88" s="208" t="s">
        <v>310</v>
      </c>
      <c r="B88" s="209"/>
      <c r="C88" s="209"/>
      <c r="D88" s="209"/>
      <c r="E88" s="62"/>
      <c r="F88" s="63">
        <f>SUM(F58:F87)</f>
        <v>0</v>
      </c>
    </row>
    <row r="89" spans="1:6" ht="15" thickBot="1" x14ac:dyDescent="0.35">
      <c r="A89" s="100" t="s">
        <v>153</v>
      </c>
      <c r="B89" s="210" t="s">
        <v>154</v>
      </c>
      <c r="C89" s="211"/>
      <c r="D89" s="211"/>
      <c r="E89" s="211"/>
      <c r="F89" s="212"/>
    </row>
    <row r="90" spans="1:6" ht="28.8" x14ac:dyDescent="0.3">
      <c r="A90" s="12" t="s">
        <v>155</v>
      </c>
      <c r="B90" s="13" t="s">
        <v>156</v>
      </c>
      <c r="C90" s="14" t="s">
        <v>64</v>
      </c>
      <c r="D90" s="67">
        <v>0</v>
      </c>
      <c r="E90" s="54">
        <v>0</v>
      </c>
      <c r="F90" s="55">
        <f t="shared" si="1"/>
        <v>0</v>
      </c>
    </row>
    <row r="91" spans="1:6" x14ac:dyDescent="0.3">
      <c r="A91" s="10" t="s">
        <v>160</v>
      </c>
      <c r="B91" s="7" t="s">
        <v>157</v>
      </c>
      <c r="C91" s="6" t="s">
        <v>64</v>
      </c>
      <c r="D91" s="67">
        <v>0</v>
      </c>
      <c r="E91" s="54">
        <v>0</v>
      </c>
      <c r="F91" s="55">
        <f t="shared" si="1"/>
        <v>0</v>
      </c>
    </row>
    <row r="92" spans="1:6" x14ac:dyDescent="0.3">
      <c r="A92" s="10" t="s">
        <v>161</v>
      </c>
      <c r="B92" s="7" t="s">
        <v>158</v>
      </c>
      <c r="C92" s="6" t="s">
        <v>64</v>
      </c>
      <c r="D92" s="67">
        <v>0</v>
      </c>
      <c r="E92" s="54">
        <v>0</v>
      </c>
      <c r="F92" s="55">
        <f t="shared" si="1"/>
        <v>0</v>
      </c>
    </row>
    <row r="93" spans="1:6" x14ac:dyDescent="0.3">
      <c r="A93" s="10" t="s">
        <v>162</v>
      </c>
      <c r="B93" s="7" t="s">
        <v>159</v>
      </c>
      <c r="C93" s="6" t="s">
        <v>64</v>
      </c>
      <c r="D93" s="67">
        <v>0</v>
      </c>
      <c r="E93" s="54">
        <v>0</v>
      </c>
      <c r="F93" s="55">
        <f t="shared" si="1"/>
        <v>0</v>
      </c>
    </row>
    <row r="94" spans="1:6" x14ac:dyDescent="0.3">
      <c r="A94" s="10" t="s">
        <v>171</v>
      </c>
      <c r="B94" s="7" t="s">
        <v>163</v>
      </c>
      <c r="C94" s="6" t="s">
        <v>60</v>
      </c>
      <c r="D94" s="67">
        <v>0</v>
      </c>
      <c r="E94" s="54">
        <v>0</v>
      </c>
      <c r="F94" s="55">
        <f t="shared" si="1"/>
        <v>0</v>
      </c>
    </row>
    <row r="95" spans="1:6" ht="43.2" x14ac:dyDescent="0.3">
      <c r="A95" s="10" t="s">
        <v>172</v>
      </c>
      <c r="B95" s="7" t="s">
        <v>164</v>
      </c>
      <c r="C95" s="6" t="s">
        <v>60</v>
      </c>
      <c r="D95" s="67">
        <v>0</v>
      </c>
      <c r="E95" s="54">
        <v>0</v>
      </c>
      <c r="F95" s="55">
        <f t="shared" si="1"/>
        <v>0</v>
      </c>
    </row>
    <row r="96" spans="1:6" ht="28.8" x14ac:dyDescent="0.3">
      <c r="A96" s="10" t="s">
        <v>173</v>
      </c>
      <c r="B96" s="7" t="s">
        <v>165</v>
      </c>
      <c r="C96" s="6" t="s">
        <v>60</v>
      </c>
      <c r="D96" s="67">
        <v>0</v>
      </c>
      <c r="E96" s="54">
        <v>0</v>
      </c>
      <c r="F96" s="55">
        <f t="shared" si="1"/>
        <v>0</v>
      </c>
    </row>
    <row r="97" spans="1:6" ht="28.8" x14ac:dyDescent="0.3">
      <c r="A97" s="10" t="s">
        <v>174</v>
      </c>
      <c r="B97" s="7" t="s">
        <v>166</v>
      </c>
      <c r="C97" s="6" t="s">
        <v>64</v>
      </c>
      <c r="D97" s="67">
        <v>0</v>
      </c>
      <c r="E97" s="54">
        <v>0</v>
      </c>
      <c r="F97" s="55">
        <f t="shared" si="1"/>
        <v>0</v>
      </c>
    </row>
    <row r="98" spans="1:6" ht="43.2" x14ac:dyDescent="0.3">
      <c r="A98" s="10" t="s">
        <v>175</v>
      </c>
      <c r="B98" s="7" t="s">
        <v>167</v>
      </c>
      <c r="C98" s="6" t="s">
        <v>64</v>
      </c>
      <c r="D98" s="67">
        <v>0</v>
      </c>
      <c r="E98" s="54">
        <v>0</v>
      </c>
      <c r="F98" s="55">
        <f t="shared" si="1"/>
        <v>0</v>
      </c>
    </row>
    <row r="99" spans="1:6" ht="43.2" x14ac:dyDescent="0.3">
      <c r="A99" s="10" t="s">
        <v>176</v>
      </c>
      <c r="B99" s="7" t="s">
        <v>168</v>
      </c>
      <c r="C99" s="6" t="s">
        <v>64</v>
      </c>
      <c r="D99" s="67">
        <v>0</v>
      </c>
      <c r="E99" s="54">
        <v>0</v>
      </c>
      <c r="F99" s="55">
        <f t="shared" si="1"/>
        <v>0</v>
      </c>
    </row>
    <row r="100" spans="1:6" ht="57.6" x14ac:dyDescent="0.3">
      <c r="A100" s="10" t="s">
        <v>177</v>
      </c>
      <c r="B100" s="7" t="s">
        <v>169</v>
      </c>
      <c r="C100" s="6" t="s">
        <v>64</v>
      </c>
      <c r="D100" s="67">
        <v>0</v>
      </c>
      <c r="E100" s="54">
        <v>0</v>
      </c>
      <c r="F100" s="55">
        <f t="shared" si="1"/>
        <v>0</v>
      </c>
    </row>
    <row r="101" spans="1:6" ht="57.6" x14ac:dyDescent="0.3">
      <c r="A101" s="10" t="s">
        <v>178</v>
      </c>
      <c r="B101" s="7" t="s">
        <v>170</v>
      </c>
      <c r="C101" s="6" t="s">
        <v>64</v>
      </c>
      <c r="D101" s="67">
        <v>0</v>
      </c>
      <c r="E101" s="54">
        <v>0</v>
      </c>
      <c r="F101" s="55">
        <f t="shared" si="1"/>
        <v>0</v>
      </c>
    </row>
    <row r="102" spans="1:6" ht="57.6" x14ac:dyDescent="0.3">
      <c r="A102" s="10" t="s">
        <v>180</v>
      </c>
      <c r="B102" s="7" t="s">
        <v>179</v>
      </c>
      <c r="C102" s="6" t="s">
        <v>64</v>
      </c>
      <c r="D102" s="67">
        <v>0</v>
      </c>
      <c r="E102" s="54">
        <v>0</v>
      </c>
      <c r="F102" s="55">
        <f t="shared" si="1"/>
        <v>0</v>
      </c>
    </row>
    <row r="103" spans="1:6" ht="43.8" thickBot="1" x14ac:dyDescent="0.35">
      <c r="A103" s="15" t="s">
        <v>181</v>
      </c>
      <c r="B103" s="16" t="s">
        <v>191</v>
      </c>
      <c r="C103" s="17" t="s">
        <v>64</v>
      </c>
      <c r="D103" s="67">
        <v>0</v>
      </c>
      <c r="E103" s="54">
        <v>0</v>
      </c>
      <c r="F103" s="57">
        <f t="shared" si="1"/>
        <v>0</v>
      </c>
    </row>
    <row r="104" spans="1:6" ht="15" thickBot="1" x14ac:dyDescent="0.35">
      <c r="A104" s="208" t="s">
        <v>310</v>
      </c>
      <c r="B104" s="209"/>
      <c r="C104" s="209"/>
      <c r="D104" s="209"/>
      <c r="E104" s="62"/>
      <c r="F104" s="63">
        <f>SUM(F90:F103)</f>
        <v>0</v>
      </c>
    </row>
    <row r="105" spans="1:6" ht="15" thickBot="1" x14ac:dyDescent="0.35">
      <c r="A105" s="100" t="s">
        <v>182</v>
      </c>
      <c r="B105" s="210" t="s">
        <v>183</v>
      </c>
      <c r="C105" s="211"/>
      <c r="D105" s="211"/>
      <c r="E105" s="211"/>
      <c r="F105" s="212"/>
    </row>
    <row r="106" spans="1:6" ht="43.2" x14ac:dyDescent="0.3">
      <c r="A106" s="12" t="s">
        <v>184</v>
      </c>
      <c r="B106" s="13" t="s">
        <v>192</v>
      </c>
      <c r="C106" s="14" t="s">
        <v>64</v>
      </c>
      <c r="D106" s="67">
        <v>0</v>
      </c>
      <c r="E106" s="54">
        <v>0</v>
      </c>
      <c r="F106" s="55">
        <f t="shared" si="1"/>
        <v>0</v>
      </c>
    </row>
    <row r="107" spans="1:6" ht="57.6" x14ac:dyDescent="0.3">
      <c r="A107" s="10" t="s">
        <v>185</v>
      </c>
      <c r="B107" s="7" t="s">
        <v>189</v>
      </c>
      <c r="C107" s="6" t="s">
        <v>64</v>
      </c>
      <c r="D107" s="67">
        <v>0</v>
      </c>
      <c r="E107" s="54">
        <v>0</v>
      </c>
      <c r="F107" s="55">
        <f t="shared" si="1"/>
        <v>0</v>
      </c>
    </row>
    <row r="108" spans="1:6" ht="43.2" x14ac:dyDescent="0.3">
      <c r="A108" s="10" t="s">
        <v>186</v>
      </c>
      <c r="B108" s="7" t="s">
        <v>315</v>
      </c>
      <c r="C108" s="6" t="s">
        <v>64</v>
      </c>
      <c r="D108" s="67">
        <v>0</v>
      </c>
      <c r="E108" s="54">
        <v>0</v>
      </c>
      <c r="F108" s="55">
        <f t="shared" si="1"/>
        <v>0</v>
      </c>
    </row>
    <row r="109" spans="1:6" ht="43.2" x14ac:dyDescent="0.3">
      <c r="A109" s="10" t="s">
        <v>187</v>
      </c>
      <c r="B109" s="7" t="s">
        <v>190</v>
      </c>
      <c r="C109" s="6" t="s">
        <v>64</v>
      </c>
      <c r="D109" s="67">
        <v>0</v>
      </c>
      <c r="E109" s="54">
        <v>0</v>
      </c>
      <c r="F109" s="55">
        <f t="shared" si="1"/>
        <v>0</v>
      </c>
    </row>
    <row r="110" spans="1:6" ht="43.2" x14ac:dyDescent="0.3">
      <c r="A110" s="10" t="s">
        <v>188</v>
      </c>
      <c r="B110" s="7" t="s">
        <v>195</v>
      </c>
      <c r="C110" s="6" t="s">
        <v>64</v>
      </c>
      <c r="D110" s="67">
        <v>0</v>
      </c>
      <c r="E110" s="54">
        <v>0</v>
      </c>
      <c r="F110" s="55">
        <f t="shared" si="1"/>
        <v>0</v>
      </c>
    </row>
    <row r="111" spans="1:6" ht="43.8" thickBot="1" x14ac:dyDescent="0.35">
      <c r="A111" s="15" t="s">
        <v>193</v>
      </c>
      <c r="B111" s="16" t="s">
        <v>194</v>
      </c>
      <c r="C111" s="17" t="s">
        <v>64</v>
      </c>
      <c r="D111" s="67">
        <v>0</v>
      </c>
      <c r="E111" s="54">
        <v>0</v>
      </c>
      <c r="F111" s="57">
        <f t="shared" si="1"/>
        <v>0</v>
      </c>
    </row>
    <row r="112" spans="1:6" ht="15" thickBot="1" x14ac:dyDescent="0.35">
      <c r="A112" s="208" t="s">
        <v>310</v>
      </c>
      <c r="B112" s="209"/>
      <c r="C112" s="209"/>
      <c r="D112" s="209"/>
      <c r="E112" s="62"/>
      <c r="F112" s="63">
        <f>SUM(F106:F111)</f>
        <v>0</v>
      </c>
    </row>
    <row r="113" spans="1:6" ht="15" thickBot="1" x14ac:dyDescent="0.35">
      <c r="A113" s="100" t="s">
        <v>196</v>
      </c>
      <c r="B113" s="210" t="s">
        <v>197</v>
      </c>
      <c r="C113" s="211"/>
      <c r="D113" s="211"/>
      <c r="E113" s="211"/>
      <c r="F113" s="212"/>
    </row>
    <row r="114" spans="1:6" ht="43.2" x14ac:dyDescent="0.3">
      <c r="A114" s="12" t="s">
        <v>198</v>
      </c>
      <c r="B114" s="13" t="s">
        <v>201</v>
      </c>
      <c r="C114" s="14" t="s">
        <v>10</v>
      </c>
      <c r="D114" s="67">
        <v>0</v>
      </c>
      <c r="E114" s="54">
        <v>0</v>
      </c>
      <c r="F114" s="55">
        <f t="shared" si="1"/>
        <v>0</v>
      </c>
    </row>
    <row r="115" spans="1:6" ht="43.2" x14ac:dyDescent="0.3">
      <c r="A115" s="10" t="s">
        <v>199</v>
      </c>
      <c r="B115" s="7" t="s">
        <v>202</v>
      </c>
      <c r="C115" s="6" t="s">
        <v>10</v>
      </c>
      <c r="D115" s="67">
        <v>0</v>
      </c>
      <c r="E115" s="54">
        <v>0</v>
      </c>
      <c r="F115" s="55">
        <f t="shared" si="1"/>
        <v>0</v>
      </c>
    </row>
    <row r="116" spans="1:6" ht="43.8" thickBot="1" x14ac:dyDescent="0.35">
      <c r="A116" s="15" t="s">
        <v>200</v>
      </c>
      <c r="B116" s="16" t="s">
        <v>316</v>
      </c>
      <c r="C116" s="17" t="s">
        <v>10</v>
      </c>
      <c r="D116" s="67">
        <v>0</v>
      </c>
      <c r="E116" s="54">
        <v>0</v>
      </c>
      <c r="F116" s="55">
        <f t="shared" si="1"/>
        <v>0</v>
      </c>
    </row>
    <row r="117" spans="1:6" ht="15" thickBot="1" x14ac:dyDescent="0.35">
      <c r="A117" s="208" t="s">
        <v>310</v>
      </c>
      <c r="B117" s="209"/>
      <c r="C117" s="209"/>
      <c r="D117" s="209"/>
      <c r="E117" s="62"/>
      <c r="F117" s="63">
        <f>SUM(F114:F116)</f>
        <v>0</v>
      </c>
    </row>
    <row r="118" spans="1:6" ht="15" thickBot="1" x14ac:dyDescent="0.35">
      <c r="A118" s="100" t="s">
        <v>203</v>
      </c>
      <c r="B118" s="210" t="s">
        <v>204</v>
      </c>
      <c r="C118" s="211"/>
      <c r="D118" s="211"/>
      <c r="E118" s="211"/>
      <c r="F118" s="212"/>
    </row>
    <row r="119" spans="1:6" ht="43.8" thickBot="1" x14ac:dyDescent="0.35">
      <c r="A119" s="18" t="s">
        <v>205</v>
      </c>
      <c r="B119" s="19" t="s">
        <v>206</v>
      </c>
      <c r="C119" s="20" t="s">
        <v>10</v>
      </c>
      <c r="D119" s="69">
        <v>0</v>
      </c>
      <c r="E119" s="66">
        <v>0</v>
      </c>
      <c r="F119" s="57">
        <f t="shared" si="1"/>
        <v>0</v>
      </c>
    </row>
    <row r="120" spans="1:6" ht="15" thickBot="1" x14ac:dyDescent="0.35">
      <c r="A120" s="208" t="s">
        <v>310</v>
      </c>
      <c r="B120" s="209"/>
      <c r="C120" s="209"/>
      <c r="D120" s="239"/>
      <c r="E120" s="71"/>
      <c r="F120" s="63">
        <f>F119</f>
        <v>0</v>
      </c>
    </row>
    <row r="121" spans="1:6" ht="15" thickBot="1" x14ac:dyDescent="0.35">
      <c r="A121" s="100" t="s">
        <v>207</v>
      </c>
      <c r="B121" s="210" t="s">
        <v>208</v>
      </c>
      <c r="C121" s="211"/>
      <c r="D121" s="211"/>
      <c r="E121" s="211"/>
      <c r="F121" s="212"/>
    </row>
    <row r="122" spans="1:6" ht="43.8" thickBot="1" x14ac:dyDescent="0.35">
      <c r="A122" s="18" t="s">
        <v>209</v>
      </c>
      <c r="B122" s="19" t="s">
        <v>210</v>
      </c>
      <c r="C122" s="20" t="s">
        <v>64</v>
      </c>
      <c r="D122" s="69">
        <v>0</v>
      </c>
      <c r="E122" s="66">
        <v>0</v>
      </c>
      <c r="F122" s="57">
        <f t="shared" si="1"/>
        <v>0</v>
      </c>
    </row>
    <row r="123" spans="1:6" ht="15" thickBot="1" x14ac:dyDescent="0.35">
      <c r="A123" s="237" t="s">
        <v>310</v>
      </c>
      <c r="B123" s="238"/>
      <c r="C123" s="238"/>
      <c r="D123" s="238"/>
      <c r="E123" s="62"/>
      <c r="F123" s="63">
        <f>F122</f>
        <v>0</v>
      </c>
    </row>
    <row r="124" spans="1:6" ht="15" thickBot="1" x14ac:dyDescent="0.35">
      <c r="A124" s="100" t="s">
        <v>211</v>
      </c>
      <c r="B124" s="210" t="s">
        <v>212</v>
      </c>
      <c r="C124" s="211"/>
      <c r="D124" s="211"/>
      <c r="E124" s="211"/>
      <c r="F124" s="212"/>
    </row>
    <row r="125" spans="1:6" ht="43.2" x14ac:dyDescent="0.3">
      <c r="A125" s="12" t="s">
        <v>213</v>
      </c>
      <c r="B125" s="13" t="s">
        <v>215</v>
      </c>
      <c r="C125" s="14" t="s">
        <v>19</v>
      </c>
      <c r="D125" s="67">
        <v>0</v>
      </c>
      <c r="E125" s="54">
        <v>0</v>
      </c>
      <c r="F125" s="55">
        <f t="shared" si="1"/>
        <v>0</v>
      </c>
    </row>
    <row r="126" spans="1:6" ht="43.8" thickBot="1" x14ac:dyDescent="0.35">
      <c r="A126" s="15" t="s">
        <v>214</v>
      </c>
      <c r="B126" s="16" t="s">
        <v>217</v>
      </c>
      <c r="C126" s="17" t="s">
        <v>10</v>
      </c>
      <c r="D126" s="68">
        <v>0</v>
      </c>
      <c r="E126" s="56">
        <v>0</v>
      </c>
      <c r="F126" s="57">
        <f t="shared" si="1"/>
        <v>0</v>
      </c>
    </row>
    <row r="127" spans="1:6" ht="15" thickBot="1" x14ac:dyDescent="0.35">
      <c r="A127" s="237" t="s">
        <v>310</v>
      </c>
      <c r="B127" s="238"/>
      <c r="C127" s="238"/>
      <c r="D127" s="238"/>
      <c r="E127" s="62"/>
      <c r="F127" s="63">
        <f>SUM(F125:F126)</f>
        <v>0</v>
      </c>
    </row>
    <row r="128" spans="1:6" ht="15" thickBot="1" x14ac:dyDescent="0.35">
      <c r="A128" s="100" t="s">
        <v>218</v>
      </c>
      <c r="B128" s="210" t="s">
        <v>219</v>
      </c>
      <c r="C128" s="211"/>
      <c r="D128" s="211"/>
      <c r="E128" s="211"/>
      <c r="F128" s="212"/>
    </row>
    <row r="129" spans="1:6" ht="43.2" x14ac:dyDescent="0.3">
      <c r="A129" s="12" t="s">
        <v>220</v>
      </c>
      <c r="B129" s="13" t="s">
        <v>221</v>
      </c>
      <c r="C129" s="14" t="s">
        <v>64</v>
      </c>
      <c r="D129" s="67">
        <v>0</v>
      </c>
      <c r="E129" s="54">
        <v>0</v>
      </c>
      <c r="F129" s="55">
        <f t="shared" si="1"/>
        <v>0</v>
      </c>
    </row>
    <row r="130" spans="1:6" ht="58.2" thickBot="1" x14ac:dyDescent="0.35">
      <c r="A130" s="15" t="s">
        <v>222</v>
      </c>
      <c r="B130" s="16" t="s">
        <v>320</v>
      </c>
      <c r="C130" s="17" t="s">
        <v>64</v>
      </c>
      <c r="D130" s="68">
        <v>0</v>
      </c>
      <c r="E130" s="56">
        <v>0</v>
      </c>
      <c r="F130" s="57">
        <f t="shared" si="1"/>
        <v>0</v>
      </c>
    </row>
    <row r="131" spans="1:6" ht="15" thickBot="1" x14ac:dyDescent="0.35">
      <c r="A131" s="236" t="s">
        <v>310</v>
      </c>
      <c r="B131" s="236"/>
      <c r="C131" s="236"/>
      <c r="D131" s="208"/>
      <c r="E131" s="62"/>
      <c r="F131" s="63">
        <f>SUM(F129:F130)</f>
        <v>0</v>
      </c>
    </row>
    <row r="132" spans="1:6" ht="15" thickBot="1" x14ac:dyDescent="0.35">
      <c r="A132" s="100" t="s">
        <v>223</v>
      </c>
      <c r="B132" s="210" t="s">
        <v>224</v>
      </c>
      <c r="C132" s="211"/>
      <c r="D132" s="211"/>
      <c r="E132" s="211"/>
      <c r="F132" s="212"/>
    </row>
    <row r="133" spans="1:6" ht="72" x14ac:dyDescent="0.3">
      <c r="A133" s="12" t="s">
        <v>225</v>
      </c>
      <c r="B133" s="13" t="s">
        <v>321</v>
      </c>
      <c r="C133" s="14" t="s">
        <v>64</v>
      </c>
      <c r="D133" s="67">
        <v>0</v>
      </c>
      <c r="E133" s="54">
        <v>0</v>
      </c>
      <c r="F133" s="55">
        <f t="shared" si="1"/>
        <v>0</v>
      </c>
    </row>
    <row r="134" spans="1:6" ht="43.8" thickBot="1" x14ac:dyDescent="0.35">
      <c r="A134" s="15" t="s">
        <v>226</v>
      </c>
      <c r="B134" s="16" t="s">
        <v>227</v>
      </c>
      <c r="C134" s="17" t="s">
        <v>64</v>
      </c>
      <c r="D134" s="72">
        <v>0</v>
      </c>
      <c r="E134" s="56">
        <v>0</v>
      </c>
      <c r="F134" s="57">
        <f t="shared" si="1"/>
        <v>0</v>
      </c>
    </row>
    <row r="135" spans="1:6" ht="15" thickBot="1" x14ac:dyDescent="0.35">
      <c r="A135" s="208" t="s">
        <v>310</v>
      </c>
      <c r="B135" s="209"/>
      <c r="C135" s="209"/>
      <c r="D135" s="209"/>
      <c r="E135" s="62"/>
      <c r="F135" s="63">
        <f>SUM(F133:F134)</f>
        <v>0</v>
      </c>
    </row>
    <row r="136" spans="1:6" ht="15" thickBot="1" x14ac:dyDescent="0.35">
      <c r="A136" s="100" t="s">
        <v>228</v>
      </c>
      <c r="B136" s="210" t="s">
        <v>229</v>
      </c>
      <c r="C136" s="211"/>
      <c r="D136" s="211"/>
      <c r="E136" s="211"/>
      <c r="F136" s="212"/>
    </row>
    <row r="137" spans="1:6" ht="43.2" x14ac:dyDescent="0.3">
      <c r="A137" s="12" t="s">
        <v>230</v>
      </c>
      <c r="B137" s="13" t="s">
        <v>233</v>
      </c>
      <c r="C137" s="14" t="s">
        <v>10</v>
      </c>
      <c r="D137" s="67">
        <v>0</v>
      </c>
      <c r="E137" s="54">
        <v>0</v>
      </c>
      <c r="F137" s="55">
        <f t="shared" si="1"/>
        <v>0</v>
      </c>
    </row>
    <row r="138" spans="1:6" ht="57.6" x14ac:dyDescent="0.3">
      <c r="A138" s="10" t="s">
        <v>231</v>
      </c>
      <c r="B138" s="7" t="s">
        <v>234</v>
      </c>
      <c r="C138" s="6" t="s">
        <v>60</v>
      </c>
      <c r="D138" s="67">
        <v>0</v>
      </c>
      <c r="E138" s="54">
        <v>0</v>
      </c>
      <c r="F138" s="55">
        <f t="shared" si="1"/>
        <v>0</v>
      </c>
    </row>
    <row r="139" spans="1:6" ht="57.6" x14ac:dyDescent="0.3">
      <c r="A139" s="10" t="s">
        <v>232</v>
      </c>
      <c r="B139" s="7" t="s">
        <v>236</v>
      </c>
      <c r="C139" s="6" t="s">
        <v>10</v>
      </c>
      <c r="D139" s="67">
        <v>0</v>
      </c>
      <c r="E139" s="54">
        <v>0</v>
      </c>
      <c r="F139" s="55">
        <f t="shared" si="1"/>
        <v>0</v>
      </c>
    </row>
    <row r="140" spans="1:6" ht="58.2" thickBot="1" x14ac:dyDescent="0.35">
      <c r="A140" s="15" t="s">
        <v>235</v>
      </c>
      <c r="B140" s="16" t="s">
        <v>303</v>
      </c>
      <c r="C140" s="17" t="s">
        <v>10</v>
      </c>
      <c r="D140" s="67">
        <v>0</v>
      </c>
      <c r="E140" s="54">
        <v>0</v>
      </c>
      <c r="F140" s="57">
        <f t="shared" si="1"/>
        <v>0</v>
      </c>
    </row>
    <row r="141" spans="1:6" ht="15" thickBot="1" x14ac:dyDescent="0.35">
      <c r="A141" s="208" t="s">
        <v>310</v>
      </c>
      <c r="B141" s="209"/>
      <c r="C141" s="209"/>
      <c r="D141" s="209"/>
      <c r="E141" s="62"/>
      <c r="F141" s="63">
        <f>SUM(F137:F140)</f>
        <v>0</v>
      </c>
    </row>
    <row r="143" spans="1:6" ht="18" x14ac:dyDescent="0.35">
      <c r="B143" s="156"/>
      <c r="C143" s="240" t="s">
        <v>2041</v>
      </c>
      <c r="D143" s="241"/>
      <c r="E143" s="242"/>
      <c r="F143" s="157">
        <f>SUM(F14,F24,F29,F35,F38,F56,F88,F104,F112,F117,F120,F123,F127,F131,F135,F141)</f>
        <v>0</v>
      </c>
    </row>
    <row r="144" spans="1:6" ht="18" x14ac:dyDescent="0.35">
      <c r="B144" s="156"/>
      <c r="C144" s="240" t="s">
        <v>2040</v>
      </c>
      <c r="D144" s="241"/>
      <c r="E144" s="242"/>
      <c r="F144" s="157">
        <f>(F143)*0.16</f>
        <v>0</v>
      </c>
    </row>
    <row r="145" spans="3:6" ht="18" x14ac:dyDescent="0.35">
      <c r="C145" s="243" t="s">
        <v>2042</v>
      </c>
      <c r="D145" s="244"/>
      <c r="E145" s="245"/>
      <c r="F145" s="158">
        <f>SUM(F143:F144)</f>
        <v>0</v>
      </c>
    </row>
    <row r="146" spans="3:6" ht="104.25" customHeight="1" x14ac:dyDescent="0.3"/>
    <row r="147" spans="3:6" ht="104.25" customHeight="1" x14ac:dyDescent="0.3"/>
  </sheetData>
  <mergeCells count="42">
    <mergeCell ref="C143:E143"/>
    <mergeCell ref="C144:E144"/>
    <mergeCell ref="C145:E145"/>
    <mergeCell ref="A141:D141"/>
    <mergeCell ref="B132:F132"/>
    <mergeCell ref="B136:F136"/>
    <mergeCell ref="A135:D135"/>
    <mergeCell ref="B89:F89"/>
    <mergeCell ref="B105:F105"/>
    <mergeCell ref="B113:F113"/>
    <mergeCell ref="B118:F118"/>
    <mergeCell ref="B121:F121"/>
    <mergeCell ref="A112:D112"/>
    <mergeCell ref="A117:D117"/>
    <mergeCell ref="B124:F124"/>
    <mergeCell ref="A131:D131"/>
    <mergeCell ref="A127:D127"/>
    <mergeCell ref="A123:D123"/>
    <mergeCell ref="A120:D120"/>
    <mergeCell ref="B128:F128"/>
    <mergeCell ref="B25:F25"/>
    <mergeCell ref="B30:F30"/>
    <mergeCell ref="B36:F36"/>
    <mergeCell ref="A56:D56"/>
    <mergeCell ref="A35:D35"/>
    <mergeCell ref="A38:D38"/>
    <mergeCell ref="A88:D88"/>
    <mergeCell ref="A104:D104"/>
    <mergeCell ref="B39:F39"/>
    <mergeCell ref="A1:F2"/>
    <mergeCell ref="A3:F3"/>
    <mergeCell ref="B14:D14"/>
    <mergeCell ref="A24:D24"/>
    <mergeCell ref="A29:D29"/>
    <mergeCell ref="C4:F4"/>
    <mergeCell ref="C5:F5"/>
    <mergeCell ref="C6:F6"/>
    <mergeCell ref="C7:F7"/>
    <mergeCell ref="C8:F8"/>
    <mergeCell ref="B57:F57"/>
    <mergeCell ref="B10:F10"/>
    <mergeCell ref="B15:F15"/>
  </mergeCells>
  <pageMargins left="0.25" right="0.25" top="0.75" bottom="0.75" header="0.3" footer="0.3"/>
  <pageSetup scale="53" fitToHeight="11" orientation="landscape" r:id="rId1"/>
  <rowBreaks count="2" manualBreakCount="2">
    <brk id="29" max="5" man="1"/>
    <brk id="124"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F28" sqref="F28"/>
    </sheetView>
  </sheetViews>
  <sheetFormatPr baseColWidth="10" defaultRowHeight="14.4" x14ac:dyDescent="0.3"/>
  <cols>
    <col min="2" max="2" width="45.88671875" customWidth="1"/>
    <col min="3" max="3" width="27.44140625" style="50" customWidth="1"/>
  </cols>
  <sheetData>
    <row r="1" spans="1:7" ht="15.75" customHeight="1" thickBot="1" x14ac:dyDescent="0.35"/>
    <row r="2" spans="1:7" ht="15.75" customHeight="1" x14ac:dyDescent="0.3">
      <c r="A2" s="159" t="s">
        <v>351</v>
      </c>
      <c r="B2" s="160"/>
      <c r="C2" s="161"/>
      <c r="D2" s="144"/>
      <c r="E2" s="145"/>
      <c r="F2" s="145"/>
      <c r="G2" s="145"/>
    </row>
    <row r="3" spans="1:7" ht="15" thickBot="1" x14ac:dyDescent="0.35">
      <c r="A3" s="162"/>
      <c r="B3" s="163"/>
      <c r="C3" s="164"/>
      <c r="D3" s="144"/>
      <c r="E3" s="145"/>
      <c r="F3" s="145"/>
      <c r="G3" s="145"/>
    </row>
    <row r="4" spans="1:7" ht="15" thickBot="1" x14ac:dyDescent="0.35">
      <c r="A4" s="165" t="s">
        <v>304</v>
      </c>
      <c r="B4" s="166"/>
      <c r="C4" s="167"/>
      <c r="D4" s="146"/>
      <c r="E4" s="147"/>
      <c r="F4" s="147"/>
      <c r="G4" s="147"/>
    </row>
    <row r="5" spans="1:7" x14ac:dyDescent="0.3">
      <c r="A5" s="48"/>
      <c r="B5" s="139" t="s">
        <v>305</v>
      </c>
      <c r="C5" s="140" t="s">
        <v>2033</v>
      </c>
      <c r="D5" s="148"/>
      <c r="E5" s="4"/>
      <c r="F5" s="4"/>
      <c r="G5" s="4"/>
    </row>
    <row r="6" spans="1:7" x14ac:dyDescent="0.3">
      <c r="A6" s="48"/>
      <c r="B6" s="22" t="s">
        <v>306</v>
      </c>
      <c r="C6" s="141" t="s">
        <v>308</v>
      </c>
      <c r="D6" s="148"/>
      <c r="E6" s="4"/>
      <c r="F6" s="4"/>
      <c r="G6" s="4"/>
    </row>
    <row r="7" spans="1:7" x14ac:dyDescent="0.3">
      <c r="A7" s="48"/>
      <c r="B7" s="4"/>
      <c r="C7" s="142" t="s">
        <v>309</v>
      </c>
      <c r="D7" s="149"/>
      <c r="E7" s="4"/>
      <c r="F7" s="4"/>
      <c r="G7" s="4"/>
    </row>
    <row r="8" spans="1:7" ht="15" thickBot="1" x14ac:dyDescent="0.35">
      <c r="A8" s="49"/>
      <c r="B8" s="24"/>
      <c r="C8" s="143"/>
      <c r="D8" s="48"/>
      <c r="E8" s="4"/>
      <c r="F8" s="4"/>
      <c r="G8" s="4"/>
    </row>
    <row r="10" spans="1:7" x14ac:dyDescent="0.3">
      <c r="A10" s="196" t="s">
        <v>351</v>
      </c>
      <c r="B10" s="196"/>
      <c r="C10" s="196"/>
    </row>
    <row r="11" spans="1:7" x14ac:dyDescent="0.3">
      <c r="A11" s="47" t="s">
        <v>6</v>
      </c>
      <c r="B11" t="s">
        <v>311</v>
      </c>
      <c r="C11" s="50">
        <f>+'PRESUPUESTO DE OBRA'!F14</f>
        <v>0</v>
      </c>
    </row>
    <row r="12" spans="1:7" x14ac:dyDescent="0.3">
      <c r="A12" s="47" t="s">
        <v>15</v>
      </c>
      <c r="B12" t="s">
        <v>16</v>
      </c>
      <c r="C12" s="50">
        <f>+'PRESUPUESTO DE OBRA'!F24</f>
        <v>0</v>
      </c>
    </row>
    <row r="13" spans="1:7" x14ac:dyDescent="0.3">
      <c r="A13" s="47" t="s">
        <v>34</v>
      </c>
      <c r="B13" t="s">
        <v>352</v>
      </c>
      <c r="C13" s="50">
        <f>+'PRESUPUESTO DE OBRA'!F29</f>
        <v>0</v>
      </c>
    </row>
    <row r="14" spans="1:7" x14ac:dyDescent="0.3">
      <c r="A14" s="47" t="s">
        <v>42</v>
      </c>
      <c r="B14" t="s">
        <v>312</v>
      </c>
      <c r="C14" s="50">
        <f>+'PRESUPUESTO DE OBRA'!F35</f>
        <v>0</v>
      </c>
    </row>
    <row r="15" spans="1:7" x14ac:dyDescent="0.3">
      <c r="A15" s="47" t="s">
        <v>50</v>
      </c>
      <c r="B15" t="s">
        <v>51</v>
      </c>
      <c r="C15" s="50">
        <f>+'PRESUPUESTO DE OBRA'!F38</f>
        <v>0</v>
      </c>
    </row>
    <row r="16" spans="1:7" x14ac:dyDescent="0.3">
      <c r="A16" s="47" t="s">
        <v>54</v>
      </c>
      <c r="B16" t="s">
        <v>55</v>
      </c>
      <c r="C16" s="50">
        <f>+'PRESUPUESTO DE OBRA'!F56</f>
        <v>0</v>
      </c>
    </row>
    <row r="17" spans="1:3" x14ac:dyDescent="0.3">
      <c r="A17" s="47" t="s">
        <v>350</v>
      </c>
      <c r="B17" t="s">
        <v>91</v>
      </c>
      <c r="C17" s="50">
        <f>+'PRESUPUESTO DE OBRA'!F88</f>
        <v>0</v>
      </c>
    </row>
    <row r="18" spans="1:3" x14ac:dyDescent="0.3">
      <c r="A18" s="47" t="s">
        <v>153</v>
      </c>
      <c r="B18" t="s">
        <v>154</v>
      </c>
      <c r="C18" s="50">
        <f>+'PRESUPUESTO DE OBRA'!F104</f>
        <v>0</v>
      </c>
    </row>
    <row r="19" spans="1:3" x14ac:dyDescent="0.3">
      <c r="A19" s="47" t="s">
        <v>314</v>
      </c>
      <c r="B19" t="s">
        <v>183</v>
      </c>
      <c r="C19" s="50">
        <f>+'PRESUPUESTO DE OBRA'!F112</f>
        <v>0</v>
      </c>
    </row>
    <row r="20" spans="1:3" x14ac:dyDescent="0.3">
      <c r="A20" s="47" t="s">
        <v>196</v>
      </c>
      <c r="B20" t="s">
        <v>353</v>
      </c>
      <c r="C20" s="50">
        <f>+'PRESUPUESTO DE OBRA'!F117</f>
        <v>0</v>
      </c>
    </row>
    <row r="21" spans="1:3" x14ac:dyDescent="0.3">
      <c r="A21" s="47" t="s">
        <v>203</v>
      </c>
      <c r="B21" t="s">
        <v>204</v>
      </c>
      <c r="C21" s="50">
        <f>+'PRESUPUESTO DE OBRA'!F120</f>
        <v>0</v>
      </c>
    </row>
    <row r="22" spans="1:3" x14ac:dyDescent="0.3">
      <c r="A22" s="47" t="s">
        <v>318</v>
      </c>
      <c r="B22" t="s">
        <v>317</v>
      </c>
      <c r="C22" s="50">
        <f>+'PRESUPUESTO DE OBRA'!F123</f>
        <v>0</v>
      </c>
    </row>
    <row r="23" spans="1:3" x14ac:dyDescent="0.3">
      <c r="A23" s="47" t="s">
        <v>211</v>
      </c>
      <c r="B23" t="s">
        <v>319</v>
      </c>
      <c r="C23" s="50">
        <f>+'PRESUPUESTO DE OBRA'!F127</f>
        <v>0</v>
      </c>
    </row>
    <row r="24" spans="1:3" x14ac:dyDescent="0.3">
      <c r="A24" s="47" t="s">
        <v>218</v>
      </c>
      <c r="B24" t="s">
        <v>354</v>
      </c>
      <c r="C24" s="50">
        <f>+'PRESUPUESTO DE OBRA'!F131</f>
        <v>0</v>
      </c>
    </row>
    <row r="25" spans="1:3" x14ac:dyDescent="0.3">
      <c r="A25" s="47" t="s">
        <v>223</v>
      </c>
      <c r="B25" t="s">
        <v>355</v>
      </c>
      <c r="C25" s="50">
        <f>+'PRESUPUESTO DE OBRA'!F135</f>
        <v>0</v>
      </c>
    </row>
    <row r="26" spans="1:3" ht="15" thickBot="1" x14ac:dyDescent="0.35">
      <c r="A26" s="47" t="s">
        <v>228</v>
      </c>
      <c r="B26" t="s">
        <v>322</v>
      </c>
      <c r="C26" s="50">
        <f>+'PRESUPUESTO DE OBRA'!F141</f>
        <v>0</v>
      </c>
    </row>
    <row r="27" spans="1:3" ht="19.2" thickTop="1" thickBot="1" x14ac:dyDescent="0.4">
      <c r="B27" s="247" t="s">
        <v>2041</v>
      </c>
      <c r="C27" s="246">
        <f>SUM(C11:C26)</f>
        <v>0</v>
      </c>
    </row>
    <row r="28" spans="1:3" ht="19.2" thickTop="1" thickBot="1" x14ac:dyDescent="0.4">
      <c r="B28" s="248" t="s">
        <v>2044</v>
      </c>
      <c r="C28" s="246">
        <f>C27*0.16</f>
        <v>0</v>
      </c>
    </row>
    <row r="29" spans="1:3" ht="19.2" thickTop="1" thickBot="1" x14ac:dyDescent="0.4">
      <c r="B29" s="248" t="s">
        <v>2042</v>
      </c>
      <c r="C29" s="246">
        <f>SUM(C27:C28)</f>
        <v>0</v>
      </c>
    </row>
    <row r="30" spans="1:3" ht="15" thickTop="1" x14ac:dyDescent="0.3"/>
  </sheetData>
  <mergeCells count="3">
    <mergeCell ref="A2:C3"/>
    <mergeCell ref="A4:C4"/>
    <mergeCell ref="A10:C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Materiales</vt:lpstr>
      <vt:lpstr>basico de materiales</vt:lpstr>
      <vt:lpstr>Mano de obra</vt:lpstr>
      <vt:lpstr>Herramienta y equipo</vt:lpstr>
      <vt:lpstr>Costos indirectos</vt:lpstr>
      <vt:lpstr>PRESUPUESTO DE OBRA</vt:lpstr>
      <vt:lpstr>RESUMEN DE PARTIDAS</vt:lpstr>
      <vt:lpstr>'basico de materiales'!Área_de_impresión</vt:lpstr>
      <vt:lpstr>'Costos indirectos'!Área_de_impresión</vt:lpstr>
      <vt:lpstr>Materiales!Área_de_impresión</vt:lpstr>
      <vt:lpstr>'PRESUPUESTO DE OBRA'!Área_de_impresión</vt:lpstr>
      <vt:lpstr>'basico de materiales'!Títulos_a_imprimir</vt:lpstr>
      <vt:lpstr>'Herramienta y equipo'!Títulos_a_imprimir</vt:lpstr>
      <vt:lpstr>Materiales!Títulos_a_imprimir</vt:lpstr>
      <vt:lpstr>'PRESUPUESTO DE OBRA'!Títulos_a_imprimir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becario</dc:creator>
  <cp:lastModifiedBy>José Luis Gómez</cp:lastModifiedBy>
  <cp:lastPrinted>2012-11-30T15:09:49Z</cp:lastPrinted>
  <dcterms:created xsi:type="dcterms:W3CDTF">2012-10-22T15:55:25Z</dcterms:created>
  <dcterms:modified xsi:type="dcterms:W3CDTF">2015-04-14T02:02:08Z</dcterms:modified>
</cp:coreProperties>
</file>